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aytaev PC\YandexDisk\2021-2022\Анализ результатов\Чеченская Республика\"/>
    </mc:Choice>
  </mc:AlternateContent>
  <xr:revisionPtr revIDLastSave="0" documentId="13_ncr:1_{C2A97839-5AB0-4483-A263-D5AC901B96D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РУ Уровни" sheetId="11" r:id="rId1"/>
    <sheet name="РУ распределение баллов" sheetId="2" r:id="rId2"/>
    <sheet name="РУ средний балл" sheetId="12" r:id="rId3"/>
    <sheet name="Выполнение заданий РУ" sheetId="3" r:id="rId4"/>
    <sheet name="МА уровни" sheetId="13" r:id="rId5"/>
    <sheet name="МА распределение баллов" sheetId="5" r:id="rId6"/>
    <sheet name="МА средний балл" sheetId="14" r:id="rId7"/>
    <sheet name="Выполнение заданий МА" sheetId="6" r:id="rId8"/>
    <sheet name="Уровень умений участников" sheetId="10" r:id="rId9"/>
  </sheets>
  <definedNames>
    <definedName name="_xlnm._FilterDatabase" localSheetId="7" hidden="1">'Выполнение заданий МА'!$A$3:$D$24</definedName>
    <definedName name="_xlnm._FilterDatabase" localSheetId="3" hidden="1">'Выполнение заданий РУ'!$A$3:$D$29</definedName>
    <definedName name="_xlnm._FilterDatabase" localSheetId="8" hidden="1">'Уровень умений участников'!$A$3:$G$3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2" l="1"/>
  <c r="I7" i="12" l="1"/>
  <c r="H10" i="12" l="1"/>
  <c r="I10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F5" i="12" l="1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5" i="14"/>
  <c r="I5" i="14"/>
  <c r="I7" i="14" s="1"/>
  <c r="H10" i="14" l="1"/>
  <c r="I10" i="14"/>
  <c r="F19" i="14" s="1"/>
  <c r="F23" i="14"/>
  <c r="F21" i="14"/>
  <c r="F17" i="14"/>
  <c r="F15" i="14"/>
  <c r="F13" i="14"/>
  <c r="F9" i="14"/>
  <c r="F7" i="14"/>
  <c r="F5" i="14"/>
  <c r="F22" i="14"/>
  <c r="F20" i="14"/>
  <c r="F18" i="14"/>
  <c r="F14" i="14"/>
  <c r="F12" i="14"/>
  <c r="F10" i="14"/>
  <c r="F6" i="14"/>
  <c r="E5" i="14"/>
  <c r="E23" i="14"/>
  <c r="E21" i="14"/>
  <c r="E19" i="14"/>
  <c r="E17" i="14"/>
  <c r="E15" i="14"/>
  <c r="E13" i="14"/>
  <c r="E11" i="14"/>
  <c r="E9" i="14"/>
  <c r="E7" i="14"/>
  <c r="E24" i="14"/>
  <c r="E22" i="14"/>
  <c r="E20" i="14"/>
  <c r="E18" i="14"/>
  <c r="E16" i="14"/>
  <c r="E12" i="14"/>
  <c r="E10" i="14"/>
  <c r="E6" i="14"/>
  <c r="E14" i="14"/>
  <c r="E8" i="14"/>
  <c r="D23" i="13"/>
  <c r="C23" i="13"/>
  <c r="D23" i="11"/>
  <c r="C23" i="11"/>
  <c r="F8" i="14" l="1"/>
  <c r="F16" i="14"/>
  <c r="F24" i="14"/>
  <c r="F11" i="14"/>
</calcChain>
</file>

<file path=xl/sharedStrings.xml><?xml version="1.0" encoding="utf-8"?>
<sst xmlns="http://schemas.openxmlformats.org/spreadsheetml/2006/main" count="259" uniqueCount="128">
  <si>
    <t>№ п/п</t>
  </si>
  <si>
    <t>Балл</t>
  </si>
  <si>
    <t>РУССКИЙ ЯЗЫК</t>
  </si>
  <si>
    <t>№ задания</t>
  </si>
  <si>
    <t>Раздел предмета</t>
  </si>
  <si>
    <t>Проверяемые элементы содержания</t>
  </si>
  <si>
    <t>Информационная обработка текстов различных стилей и жанров</t>
  </si>
  <si>
    <t>Средства связи предложений в тексте. Отбор языковых средств в тексте в зависимости от темы, цели, адресата и ситуации общения</t>
  </si>
  <si>
    <t>Морфологический анализ слова
Сложные предложения с разными видами связи между частями
Синтаксический анализ (обобщение)
Средства связи предложений в тексте
Отбор языковых средств в тексте в зависимости от темы, цели, адресата и ситуации общения</t>
  </si>
  <si>
    <t>Лексическое значение слова</t>
  </si>
  <si>
    <t>Орфоэпические нормы (постановка ударения)</t>
  </si>
  <si>
    <t>Языковые нормы. Орфоэпические нормы</t>
  </si>
  <si>
    <t>Лексические нормы (употребление слова в соответствии с точным лексическим значением и требованием лексической сочетаемости)</t>
  </si>
  <si>
    <t>Языковые нормы. Лексические нормы</t>
  </si>
  <si>
    <t>Лексические нормы</t>
  </si>
  <si>
    <t>Морфологические нормы (образование форм слова)</t>
  </si>
  <si>
    <t>Языковые нормы. Грамматические нормы (морфологические нормы)</t>
  </si>
  <si>
    <t>Синтаксические нормы. Нормы согласования. Нормы управления</t>
  </si>
  <si>
    <t>Грамматические нормы (синтаксические нормы)</t>
  </si>
  <si>
    <t>Правописание корней</t>
  </si>
  <si>
    <t>Правописание приставок</t>
  </si>
  <si>
    <t>Правописание суффиксов различных частей речи (кроме -Н-/-НН-)</t>
  </si>
  <si>
    <t>Правописание личных окончаний глаголов и суффиксов причастий</t>
  </si>
  <si>
    <t>Правописание НЕ и НИ</t>
  </si>
  <si>
    <t>Слитное и раздельное написание НЕ с различными частями речи
Правописание НЕ и НИ</t>
  </si>
  <si>
    <t>Слитное, дефисное, раздельное написание слов</t>
  </si>
  <si>
    <t>Слитное, дефисное, раздельное написание слов различных частей речи</t>
  </si>
  <si>
    <t>Правописание -Н- и –НН в различных частях речи</t>
  </si>
  <si>
    <t>Правописание -Н- и -НН- в различных частях речи</t>
  </si>
  <si>
    <t>Знаки препинания в простом осложнённом предложении (с однородными членами). Пунктуация в сложносочинённом предложении и простом предложении с однородными членами</t>
  </si>
  <si>
    <t>Знаки препинания в простом осложненном предложении
Знаки препинания в сложносочиненном предложении
Пунктуация в простом и сложном предложениях</t>
  </si>
  <si>
    <t>Знаки препинания в предложениях с обособленными членами (определениями, обстоятельствами, приложениями, дополнениями)</t>
  </si>
  <si>
    <t>Знаки препинания при обособленных членах предложения (обобщение)</t>
  </si>
  <si>
    <t>Знаки препинания в предложениях со словами и конструкциями, грамматически не связанными с членами предложения</t>
  </si>
  <si>
    <t>Знаки препинания в сложноподчинённом предложении</t>
  </si>
  <si>
    <t>Знаки препинания в сложноподчиненном предложении</t>
  </si>
  <si>
    <t>Знаки препинания в сложном предложении с разными видами связи</t>
  </si>
  <si>
    <t>Знаки препинания в сложном предложении с разными видами связи
Знаки препинания в сложном предложении с союзной и бессоюзной связью</t>
  </si>
  <si>
    <t>Пунктуационный анализ</t>
  </si>
  <si>
    <t>Текст как речевое произведение. Смысловая и композиционная целостность текста</t>
  </si>
  <si>
    <t>Функционально-смысловые типы речи</t>
  </si>
  <si>
    <t>Стили и функционально-смысловые типы речи</t>
  </si>
  <si>
    <t>Лексическое значение слова. Синонимы. Антонимы. Омонимы. Фразеологические обороты. Группы слов по происхождению и употреблению</t>
  </si>
  <si>
    <t>Лексическое значение слова
Синонимы. Антонимы. Омонимы
Фразеологические обороты
Группы слов по происхождению и употреблению
Лексический анализ</t>
  </si>
  <si>
    <t>Средства связи предложений в тексте</t>
  </si>
  <si>
    <t>Морфологический анализ слова
Средства связи предложений в тексте</t>
  </si>
  <si>
    <t>Речь. Языковые средства выразительности</t>
  </si>
  <si>
    <t>Анализ средств выразительности</t>
  </si>
  <si>
    <t>Процент выполнения</t>
  </si>
  <si>
    <t>МАТЕМАТИКА (Б)</t>
  </si>
  <si>
    <t>№ 
задания  КИМ</t>
  </si>
  <si>
    <t>Проверяемые умения</t>
  </si>
  <si>
    <t>Уметь выполнять вычисления и преобразования</t>
  </si>
  <si>
    <t>Целые числа
Дроби, проценты, рациональные числа
Преобразования выражений, включающих арифметические операции</t>
  </si>
  <si>
    <t>Преобразования выражений, включающих корни натуральной степени
Преобразования тригонометрических выражений
Преобразование выражений, включающих операцию логарифмирования</t>
  </si>
  <si>
    <t xml:space="preserve">Уметь использовать приобретённые знания и умения
в практической деятельности и повседневной жизни
</t>
  </si>
  <si>
    <t>Применение математических методов для решения содержательных задач из различных областей науки и практики. Интерпретация результата, учёт реальных ограничений
Вероятности событий</t>
  </si>
  <si>
    <t>Табличное и графическое представление данных
График функции. Примеры функциональных зависимостей в реальных процессах и явлениях</t>
  </si>
  <si>
    <t>Уметь выполнять действия с геометрическими  фигурами</t>
  </si>
  <si>
    <t xml:space="preserve">Треугольник
Параллелограмм, прямоугольник, ромб, квадрат
Трапеция
Окружность и круг
Окружность, вписанная в треугольник, и окружность, описанная около треугольника
Многоугольник. Сумма углов выпуклого многоугольника
Правильные многоугольники. Вписанная окружность и описанная окружность правильного многоугольника
Величина угла, градусная мера угла, соответствие между величиной угла и длиной дуги окружности
Угол между прямыми в пространстве, угол между прямой и плоскостью, угол между плоскостями
Длина отрезка, ломаной, окружности; периметр многоугольника
Расстояние от точки до прямой, от точки до плоскости; расстояние между параллельными и скрещивающимися прямыми; расстояние между параллельными плоскостями
Площадь треугольника, параллелограмма, трапеции, круга, сектора
</t>
  </si>
  <si>
    <t>Дроби, проценты, рациональные числа</t>
  </si>
  <si>
    <t xml:space="preserve">Целые числа
Степень с натуральным показателем
Дроби, проценты, рациональные числа
Степень с целым показателем
Корень степени n &gt; 1 и его свойства
Степень с рациональным показателем и её свойства
Свойства степени с действительным показателем
Синус, косинус, тангенс, котангенс произвольного угла
Радианная мера угла
Синус, косинус, тангенс и котангенс числа
Основные тригонометрические тождества
Формулы приведения
Синус, косинус и тангенс суммы и разности двух углов
Синус и косинус двойного угла
Логарифм числа
Логарифм произведения, частного, степени
Десятичный и натуральный логарифмы, число е
Преобразования выражений, включающих арифметические операции
Преобразования выражений, включающих операцию возведения в степень
Преобразования выражений, включающих корни натуральной степени
Преобразования тригонометрических выражений
Преобразование выражений, включающих операцию логарифмирования
Модуль (абсолютная величина) числа
</t>
  </si>
  <si>
    <t>Табличное и графическое представление данных
График функции. Примеры функциональных зависимостей в реальных процессах и явлениях</t>
  </si>
  <si>
    <t>Уметь решать уравнения и неравенства</t>
  </si>
  <si>
    <t xml:space="preserve">Квадратные уравнения
Рациональные уравнения
Иррациональные уравнения
Тригонометрические уравнения
Показательные уравнения
Логарифмические уравнения
</t>
  </si>
  <si>
    <t>Уметь выполнять действия с геометрическими фигурами</t>
  </si>
  <si>
    <t>Треугольник
Параллелограмм, прямоугольник, ромб, квадрат
Трапеция
Величина угла, градусная мера угла, соответствие между величиной угла и длиной дуги окружности
Длина отрезка, ломаной, окружности; периметр многоугольника
Площадь треугольника, параллелограмма, трапеции, круга, сектора</t>
  </si>
  <si>
    <t>Уметь строить и исследовать простейшие математические модели</t>
  </si>
  <si>
    <t>Вероятности событий</t>
  </si>
  <si>
    <t>Преобразования выражений, включающих арифметические операции</t>
  </si>
  <si>
    <t xml:space="preserve">Призма, её основания, боковые рёбра, высота, боковая поверхность; прямая призма; правильная призма
Параллелепипед; куб; симметрии в кубе, в параллелепипеде
Пирамида, её основание, боковые рёбра, высота, боковая поверхность; треугольная пирамида; правильная пирамида
Сечения куба, призмы, пирамиды
Представление о правильных многогранниках (тетраэдр, куб, октаэдр, додекаэдр и икосаэдр)
Цилиндр. Основание, высота, боковая поверхность, образующая, развёртка
Конус. Основание, высота, боковая поверхность, образующая, развёртка
Шар и сфера, их сечения
Площадь треугольника, параллелограмма, трапеции, круга, сектора
Площадь поверхности конуса, цилиндра, сферы
Объём куба, прямоугольного параллелепипеда, пирамиды, призмы, цилиндра, конуса, шара
</t>
  </si>
  <si>
    <t>Уметь выполнять действия с функциями</t>
  </si>
  <si>
    <t>Функция, область определения функции
Множество значений функции
График функции. Примеры функциональных зависимостей в реальных процессах и явлениях
Монотонность функции. Промежутки возрастания и убывания
Точки экстремума (локального максимума и минимума) функции
Наибольшее и наименьшее значения функции
Понятие о производной функции, геометрический смысл производной
Физический смысл производной, нахождение скорости для процесса, заданного формулой или графиком
Табличное и графическое представление данных</t>
  </si>
  <si>
    <t>Треугольник
Параллелограмм, прямоугольник, ромб, квадрат
Трапеция
Окружность и круг
Окружность, вписанная в треугольник, и окружность, описанная около треугольника
Величина угла, градусная мера угла, соответствие между величиной угла и длиной дуги окружности
Длина отрезка, ломаной, окружности; периметр многоугольника
Площадь треугольника, параллелограмма, трапеции, круга, сектора</t>
  </si>
  <si>
    <t xml:space="preserve">Призма, её основания, боковые рёбра, высота, боковая поверхность; прямая призма; правильная призма
Параллелепипед; куб; симметрии в кубе, в параллелепипеде
Пирамида, её основание, боковые рёбра, высота, боковая поверхность; треугольная пирамида; правильная пирамида
Цилиндр. Основание, высота, боковая поверхность, образующая, развёртка
Конус. Основание, высота, боковая поверхность, образующая, развёртка
Шар и сфера, их сечения
Площадь треугольника, параллелограмма, трапеции, круга, сектора
Площадь поверхности конуса, цилиндра, сферы
Объём куба, прямоугольного параллелепипеда, пирамиды, призмы, цилиндра, конуса, шара
</t>
  </si>
  <si>
    <t xml:space="preserve">Квадратные неравенства
Рациональные неравенства
Показательные неравенства
Логарифмические неравенства
Системы линейных неравенств
</t>
  </si>
  <si>
    <t>Применение математических методов для решения содержательных задач из различных областей науки и практики. Интерпретация результата, учёт реальных ограничений</t>
  </si>
  <si>
    <t xml:space="preserve">Преобразования выражений, включающих арифметические операции
Преобразования выражений, включающих операцию возведения в степень
</t>
  </si>
  <si>
    <t xml:space="preserve">Преобразования выражений, включающих арифметические операции
Преобразования выражений, включающих операцию возведения в степень
Квадратные уравнения
Рациональные уравнения
Иррациональные уравнения
Тригонометрические уравнения
Показательные уравнения
Логарифмические уравнения
Равносильность уравнений, систем уравнений
Простейшие системы уравнений с двумя неизвестными
Основные приёмы решения систем уравнений: подстановка, алгебраическое сложение, введение новых переменных
Использование свойств и графиков функций при решении уравнений
Изображение на координатной плоскости множества решений уравнений с двумя переменными и их систем
Применение математических методов для решения содержательных задач из различных областей науки и практики. Интерпретация результата, учёт реальных ограничений
</t>
  </si>
  <si>
    <t xml:space="preserve">Преобразования выражений, включающих арифметические операции
Преобразования выражений, включающих операцию возведения в степень
Квадратные уравнения
Рациональные уравнения
Иррациональные уравнения
Тригонометрические уравнения
Показательные уравнения
Логарифмические уравнения
Равносильность уравнений, систем уравнений
Простейшие системы уравнений с двумя неизвестными
Основные приёмы решения систем уравнений: подстановка, алгебраическое сложение, введение новых переменных
Использование свойств и графиков функций при решении уравнений
Изображение на координатной плоскости множества решений уравнений с двумя переменными и их систем
Применение математических методов для решения содержательных задач из различных областей науки и практики. Интерпретация результата, учёт реальных ограничений
Квадратные неравенства
Рациональные неравенства
Показательные неравенства
Логарифмические неравенства
Системы линейных неравенств
Системы неравенств с одной переменной
Равносильность неравенств, систем неравенств
Использование свойств и графиков функций при решении неравенств
Метод интервалов
Изображение на координатной плоскости множества решений неравенств с двумя переменными и их систем
</t>
  </si>
  <si>
    <t>Задания</t>
  </si>
  <si>
    <t>АТЕ</t>
  </si>
  <si>
    <t xml:space="preserve">Ачхой-Мартановский МР    </t>
  </si>
  <si>
    <t xml:space="preserve">г. Аргун                 </t>
  </si>
  <si>
    <t xml:space="preserve">Веденский МР             </t>
  </si>
  <si>
    <t xml:space="preserve">Грозненский МР           </t>
  </si>
  <si>
    <t xml:space="preserve">г. Грозный               </t>
  </si>
  <si>
    <t xml:space="preserve">Гудермесский МР          </t>
  </si>
  <si>
    <t xml:space="preserve">Итум-Калинский МР        </t>
  </si>
  <si>
    <t xml:space="preserve">Курчалоевский МР         </t>
  </si>
  <si>
    <t xml:space="preserve">Надтеречный МР           </t>
  </si>
  <si>
    <t xml:space="preserve">Наурский МР              </t>
  </si>
  <si>
    <t xml:space="preserve">Ножай-Юртовский МР       </t>
  </si>
  <si>
    <t>Серноводский МР</t>
  </si>
  <si>
    <t xml:space="preserve">Урус-Мартановский МР     </t>
  </si>
  <si>
    <t xml:space="preserve">Шаройский МР             </t>
  </si>
  <si>
    <t xml:space="preserve">Шатойский МР             </t>
  </si>
  <si>
    <t xml:space="preserve">Шелковской МР            </t>
  </si>
  <si>
    <t xml:space="preserve">Шалинский МР             </t>
  </si>
  <si>
    <t>Частные школы</t>
  </si>
  <si>
    <t>ГБОУ</t>
  </si>
  <si>
    <t>Чеченская Республика</t>
  </si>
  <si>
    <t>(0 - 10 баллов)</t>
  </si>
  <si>
    <t>Доля участников (%)</t>
  </si>
  <si>
    <t>(0 - 7 баллов)</t>
  </si>
  <si>
    <t>(8 - 16 баллов)</t>
  </si>
  <si>
    <t>(17 - 21 балл)</t>
  </si>
  <si>
    <t>Количество участников диагностики</t>
  </si>
  <si>
    <t>Количество учащихся, зарегистрированных в базе</t>
  </si>
  <si>
    <t>Размер</t>
  </si>
  <si>
    <t>Альфа</t>
  </si>
  <si>
    <t>Доверит.Стьюдент</t>
  </si>
  <si>
    <t>Низкий уровень</t>
  </si>
  <si>
    <t>Базовый уровень</t>
  </si>
  <si>
    <t>Высокий уровень</t>
  </si>
  <si>
    <t>Граница доверительного интервала</t>
  </si>
  <si>
    <t>(11-26 баллов)</t>
  </si>
  <si>
    <t>(27-33 балла)</t>
  </si>
  <si>
    <t>Стандартное отклонение (Г)</t>
  </si>
  <si>
    <t>Средний балл</t>
  </si>
  <si>
    <t>Нижняя граница довер. интервала</t>
  </si>
  <si>
    <t>Верхняя граница довер. интервала</t>
  </si>
  <si>
    <t>Нижняя граница дов. интервала</t>
  </si>
  <si>
    <t>Верхняя граница дов. интервала</t>
  </si>
  <si>
    <t>Уровень освоения умений</t>
  </si>
  <si>
    <t>Дата: 12.01.2022</t>
  </si>
  <si>
    <t>Расчет доверительного интервала среднего балла</t>
  </si>
  <si>
    <t>Дата: 13.01.2022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</si>
</sst>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Font="1" applyBorder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top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10" fontId="0" fillId="0" borderId="0" xfId="1" applyNumberFormat="1" applyFont="1" applyAlignment="1">
      <alignment horizontal="center"/>
    </xf>
    <xf numFmtId="9" fontId="0" fillId="0" borderId="0" xfId="1" applyFont="1" applyBorder="1" applyAlignment="1">
      <alignment horizontal="center" vertical="center"/>
    </xf>
    <xf numFmtId="10" fontId="0" fillId="0" borderId="0" xfId="1" applyNumberFormat="1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1" fontId="0" fillId="0" borderId="0" xfId="0" applyNumberFormat="1"/>
    <xf numFmtId="2" fontId="0" fillId="0" borderId="0" xfId="0" applyNumberFormat="1"/>
    <xf numFmtId="0" fontId="0" fillId="0" borderId="0" xfId="0" applyNumberFormat="1"/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10" fontId="0" fillId="0" borderId="0" xfId="1" applyNumberFormat="1" applyFont="1" applyFill="1" applyAlignment="1">
      <alignment horizontal="center" vertical="center"/>
    </xf>
    <xf numFmtId="10" fontId="0" fillId="0" borderId="0" xfId="1" applyNumberFormat="1" applyFont="1" applyFill="1" applyAlignment="1">
      <alignment horizontal="center"/>
    </xf>
    <xf numFmtId="0" fontId="3" fillId="3" borderId="0" xfId="0" applyFont="1" applyFill="1" applyAlignment="1">
      <alignment horizontal="left" vertical="center"/>
    </xf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'РУ распределение баллов'!$B$3</c:f>
              <c:strCache>
                <c:ptCount val="1"/>
                <c:pt idx="0">
                  <c:v>Доля участников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'РУ распределение баллов'!$A$4:$A$37</c:f>
              <c:numCache>
                <c:formatCode>General</c:formatCode>
                <c:ptCount val="3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</c:numCache>
            </c:numRef>
          </c:cat>
          <c:val>
            <c:numRef>
              <c:f>'РУ распределение баллов'!$B$4:$B$37</c:f>
              <c:numCache>
                <c:formatCode>0.00%</c:formatCode>
                <c:ptCount val="34"/>
                <c:pt idx="0">
                  <c:v>1.6429999999999999E-3</c:v>
                </c:pt>
                <c:pt idx="1">
                  <c:v>4.7930000000000004E-3</c:v>
                </c:pt>
                <c:pt idx="2">
                  <c:v>6.9839999999999998E-3</c:v>
                </c:pt>
                <c:pt idx="3">
                  <c:v>7.1209999999999997E-3</c:v>
                </c:pt>
                <c:pt idx="4">
                  <c:v>9.8600000000000007E-3</c:v>
                </c:pt>
                <c:pt idx="5">
                  <c:v>1.1913999999999999E-2</c:v>
                </c:pt>
                <c:pt idx="6">
                  <c:v>1.5474999999999999E-2</c:v>
                </c:pt>
                <c:pt idx="7">
                  <c:v>1.9720000000000001E-2</c:v>
                </c:pt>
                <c:pt idx="8">
                  <c:v>2.0268000000000001E-2</c:v>
                </c:pt>
                <c:pt idx="9">
                  <c:v>2.4787E-2</c:v>
                </c:pt>
                <c:pt idx="10">
                  <c:v>2.7799999999999998E-2</c:v>
                </c:pt>
                <c:pt idx="11">
                  <c:v>2.8074000000000002E-2</c:v>
                </c:pt>
                <c:pt idx="12">
                  <c:v>4.8615999999999999E-2</c:v>
                </c:pt>
                <c:pt idx="13">
                  <c:v>4.7384000000000003E-2</c:v>
                </c:pt>
                <c:pt idx="14">
                  <c:v>4.6425000000000001E-2</c:v>
                </c:pt>
                <c:pt idx="15">
                  <c:v>5.4504999999999998E-2</c:v>
                </c:pt>
                <c:pt idx="16">
                  <c:v>5.7929000000000001E-2</c:v>
                </c:pt>
                <c:pt idx="17">
                  <c:v>6.2447999999999997E-2</c:v>
                </c:pt>
                <c:pt idx="18">
                  <c:v>5.7929000000000001E-2</c:v>
                </c:pt>
                <c:pt idx="19">
                  <c:v>5.8477000000000001E-2</c:v>
                </c:pt>
                <c:pt idx="20">
                  <c:v>5.5600999999999998E-2</c:v>
                </c:pt>
                <c:pt idx="21">
                  <c:v>4.8615999999999999E-2</c:v>
                </c:pt>
                <c:pt idx="22">
                  <c:v>4.5192999999999997E-2</c:v>
                </c:pt>
                <c:pt idx="23">
                  <c:v>4.2728000000000002E-2</c:v>
                </c:pt>
                <c:pt idx="24">
                  <c:v>3.9303999999999999E-2</c:v>
                </c:pt>
                <c:pt idx="25">
                  <c:v>3.4511E-2</c:v>
                </c:pt>
                <c:pt idx="26">
                  <c:v>2.9170000000000001E-2</c:v>
                </c:pt>
                <c:pt idx="27">
                  <c:v>2.6841E-2</c:v>
                </c:pt>
                <c:pt idx="28">
                  <c:v>1.9309E-2</c:v>
                </c:pt>
                <c:pt idx="29">
                  <c:v>1.5474999999999999E-2</c:v>
                </c:pt>
                <c:pt idx="30">
                  <c:v>1.342E-2</c:v>
                </c:pt>
                <c:pt idx="31">
                  <c:v>9.7230000000000007E-3</c:v>
                </c:pt>
                <c:pt idx="32">
                  <c:v>5.3410000000000003E-3</c:v>
                </c:pt>
                <c:pt idx="33">
                  <c:v>2.6020000000000001E-3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DC-4A61-95C4-4E62A80E9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7989632"/>
        <c:axId val="785703408"/>
      </c:barChart>
      <c:catAx>
        <c:axId val="78798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85703408"/>
        <c:crosses val="autoZero"/>
        <c:auto val="1"/>
        <c:lblAlgn val="ctr"/>
        <c:lblOffset val="100"/>
        <c:noMultiLvlLbl val="0"/>
      </c:catAx>
      <c:valAx>
        <c:axId val="785703408"/>
        <c:scaling>
          <c:orientation val="minMax"/>
          <c:max val="7.0000000000000007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8798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1"/>
          <c:order val="1"/>
          <c:tx>
            <c:strRef>
              <c:f>'РУ средний балл'!$D$4</c:f>
              <c:strCache>
                <c:ptCount val="1"/>
                <c:pt idx="0">
                  <c:v>Чеченская Республика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cat>
            <c:strRef>
              <c:f>('РУ средний балл'!$B$5:$B$10,'РУ средний балл'!$B$12:$B$17,'РУ средний балл'!$B$19:$B$23)</c:f>
              <c:strCache>
                <c:ptCount val="17"/>
                <c:pt idx="0">
                  <c:v>Ачхой-Мартановский МР    </c:v>
                </c:pt>
                <c:pt idx="1">
                  <c:v>г. Аргун                 </c:v>
                </c:pt>
                <c:pt idx="2">
                  <c:v>Веденский МР             </c:v>
                </c:pt>
                <c:pt idx="3">
                  <c:v>Грозненский МР           </c:v>
                </c:pt>
                <c:pt idx="4">
                  <c:v>г. Грозный               </c:v>
                </c:pt>
                <c:pt idx="5">
                  <c:v>Гудермесский МР          </c:v>
                </c:pt>
                <c:pt idx="6">
                  <c:v>Курчалоевский МР         </c:v>
                </c:pt>
                <c:pt idx="7">
                  <c:v>Надтеречный МР           </c:v>
                </c:pt>
                <c:pt idx="8">
                  <c:v>Наурский МР              </c:v>
                </c:pt>
                <c:pt idx="9">
                  <c:v>Ножай-Юртовский МР       </c:v>
                </c:pt>
                <c:pt idx="10">
                  <c:v>Серноводский МР</c:v>
                </c:pt>
                <c:pt idx="11">
                  <c:v>Урус-Мартановский МР     </c:v>
                </c:pt>
                <c:pt idx="12">
                  <c:v>Шатойский МР             </c:v>
                </c:pt>
                <c:pt idx="13">
                  <c:v>Шелковской МР            </c:v>
                </c:pt>
                <c:pt idx="14">
                  <c:v>Шалинский МР             </c:v>
                </c:pt>
                <c:pt idx="15">
                  <c:v>Частные школы</c:v>
                </c:pt>
                <c:pt idx="16">
                  <c:v>ГБОУ</c:v>
                </c:pt>
              </c:strCache>
            </c:strRef>
          </c:cat>
          <c:val>
            <c:numRef>
              <c:f>('РУ средний балл'!$D$5:$D$10,'РУ средний балл'!$D$12:$D$17,'РУ средний балл'!$D$19:$D$23)</c:f>
              <c:numCache>
                <c:formatCode>0.00</c:formatCode>
                <c:ptCount val="17"/>
                <c:pt idx="0">
                  <c:v>17.5</c:v>
                </c:pt>
                <c:pt idx="1">
                  <c:v>17.5</c:v>
                </c:pt>
                <c:pt idx="2">
                  <c:v>17.5</c:v>
                </c:pt>
                <c:pt idx="3">
                  <c:v>17.5</c:v>
                </c:pt>
                <c:pt idx="4">
                  <c:v>17.5</c:v>
                </c:pt>
                <c:pt idx="5">
                  <c:v>17.5</c:v>
                </c:pt>
                <c:pt idx="6">
                  <c:v>17.5</c:v>
                </c:pt>
                <c:pt idx="7">
                  <c:v>17.5</c:v>
                </c:pt>
                <c:pt idx="8">
                  <c:v>17.5</c:v>
                </c:pt>
                <c:pt idx="9">
                  <c:v>17.5</c:v>
                </c:pt>
                <c:pt idx="10">
                  <c:v>17.5</c:v>
                </c:pt>
                <c:pt idx="11">
                  <c:v>17.5</c:v>
                </c:pt>
                <c:pt idx="12">
                  <c:v>17.5</c:v>
                </c:pt>
                <c:pt idx="13">
                  <c:v>17.5</c:v>
                </c:pt>
                <c:pt idx="14">
                  <c:v>17.5</c:v>
                </c:pt>
                <c:pt idx="15">
                  <c:v>17.5</c:v>
                </c:pt>
                <c:pt idx="16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DE-4040-B222-F9FB6883A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2994224"/>
        <c:axId val="355058832"/>
      </c:areaChart>
      <c:lineChart>
        <c:grouping val="standard"/>
        <c:varyColors val="0"/>
        <c:ser>
          <c:idx val="2"/>
          <c:order val="2"/>
          <c:tx>
            <c:strRef>
              <c:f>'РУ средний балл'!$E$4</c:f>
              <c:strCache>
                <c:ptCount val="1"/>
                <c:pt idx="0">
                  <c:v>Нижняя граница довер. интервала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('РУ средний балл'!$B$5:$B$10,'РУ средний балл'!$B$12:$B$17,'РУ средний балл'!$B$19:$B$23)</c:f>
              <c:strCache>
                <c:ptCount val="17"/>
                <c:pt idx="0">
                  <c:v>Ачхой-Мартановский МР    </c:v>
                </c:pt>
                <c:pt idx="1">
                  <c:v>г. Аргун                 </c:v>
                </c:pt>
                <c:pt idx="2">
                  <c:v>Веденский МР             </c:v>
                </c:pt>
                <c:pt idx="3">
                  <c:v>Грозненский МР           </c:v>
                </c:pt>
                <c:pt idx="4">
                  <c:v>г. Грозный               </c:v>
                </c:pt>
                <c:pt idx="5">
                  <c:v>Гудермесский МР          </c:v>
                </c:pt>
                <c:pt idx="6">
                  <c:v>Курчалоевский МР         </c:v>
                </c:pt>
                <c:pt idx="7">
                  <c:v>Надтеречный МР           </c:v>
                </c:pt>
                <c:pt idx="8">
                  <c:v>Наурский МР              </c:v>
                </c:pt>
                <c:pt idx="9">
                  <c:v>Ножай-Юртовский МР       </c:v>
                </c:pt>
                <c:pt idx="10">
                  <c:v>Серноводский МР</c:v>
                </c:pt>
                <c:pt idx="11">
                  <c:v>Урус-Мартановский МР     </c:v>
                </c:pt>
                <c:pt idx="12">
                  <c:v>Шатойский МР             </c:v>
                </c:pt>
                <c:pt idx="13">
                  <c:v>Шелковской МР            </c:v>
                </c:pt>
                <c:pt idx="14">
                  <c:v>Шалинский МР             </c:v>
                </c:pt>
                <c:pt idx="15">
                  <c:v>Частные школы</c:v>
                </c:pt>
                <c:pt idx="16">
                  <c:v>ГБОУ</c:v>
                </c:pt>
              </c:strCache>
            </c:strRef>
          </c:cat>
          <c:val>
            <c:numRef>
              <c:f>('РУ средний балл'!$E$5:$E$10,'РУ средний балл'!$E$12:$E$17,'РУ средний балл'!$E$19:$E$23)</c:f>
              <c:numCache>
                <c:formatCode>0.00</c:formatCode>
                <c:ptCount val="17"/>
                <c:pt idx="0">
                  <c:v>16.574660119871893</c:v>
                </c:pt>
                <c:pt idx="1">
                  <c:v>16.574660119871893</c:v>
                </c:pt>
                <c:pt idx="2">
                  <c:v>16.574660119871893</c:v>
                </c:pt>
                <c:pt idx="3">
                  <c:v>16.574660119871893</c:v>
                </c:pt>
                <c:pt idx="4">
                  <c:v>16.574660119871893</c:v>
                </c:pt>
                <c:pt idx="5">
                  <c:v>16.574660119871893</c:v>
                </c:pt>
                <c:pt idx="6">
                  <c:v>16.574660119871893</c:v>
                </c:pt>
                <c:pt idx="7">
                  <c:v>16.574660119871893</c:v>
                </c:pt>
                <c:pt idx="8">
                  <c:v>16.574660119871893</c:v>
                </c:pt>
                <c:pt idx="9">
                  <c:v>16.574660119871893</c:v>
                </c:pt>
                <c:pt idx="10">
                  <c:v>16.574660119871893</c:v>
                </c:pt>
                <c:pt idx="11">
                  <c:v>16.574660119871893</c:v>
                </c:pt>
                <c:pt idx="12">
                  <c:v>16.574660119871893</c:v>
                </c:pt>
                <c:pt idx="13">
                  <c:v>16.574660119871893</c:v>
                </c:pt>
                <c:pt idx="14">
                  <c:v>16.574660119871893</c:v>
                </c:pt>
                <c:pt idx="15">
                  <c:v>16.574660119871893</c:v>
                </c:pt>
                <c:pt idx="16">
                  <c:v>16.574660119871893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DE-4040-B222-F9FB6883A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994224"/>
        <c:axId val="355058832"/>
      </c:lineChart>
      <c:scatterChart>
        <c:scatterStyle val="lineMarker"/>
        <c:varyColors val="0"/>
        <c:ser>
          <c:idx val="0"/>
          <c:order val="0"/>
          <c:tx>
            <c:strRef>
              <c:f>'РУ средний балл'!$C$4</c:f>
              <c:strCache>
                <c:ptCount val="1"/>
                <c:pt idx="0">
                  <c:v>Средний балл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5"/>
              <c:layout>
                <c:manualLayout>
                  <c:x val="-3.853563962562171E-3"/>
                  <c:y val="1.7137965208041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C4-49E2-9C2F-5591F38DB7A1}"/>
                </c:ext>
              </c:extLst>
            </c:dLbl>
            <c:dLbl>
              <c:idx val="7"/>
              <c:layout>
                <c:manualLayout>
                  <c:x val="-3.9800988788186817E-2"/>
                  <c:y val="-3.007518796992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F8-4887-BD3D-DCADBB6EE740}"/>
                </c:ext>
              </c:extLst>
            </c:dLbl>
            <c:dLbl>
              <c:idx val="8"/>
              <c:layout>
                <c:manualLayout>
                  <c:x val="-3.5820889909368062E-2"/>
                  <c:y val="-3.6758563074352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DE-4040-B222-F9FB6883AD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('РУ средний балл'!$B$5:$B$10,'РУ средний балл'!$B$12:$B$17,'РУ средний балл'!$B$19:$B$23)</c:f>
              <c:strCache>
                <c:ptCount val="17"/>
                <c:pt idx="0">
                  <c:v>Ачхой-Мартановский МР    </c:v>
                </c:pt>
                <c:pt idx="1">
                  <c:v>г. Аргун                 </c:v>
                </c:pt>
                <c:pt idx="2">
                  <c:v>Веденский МР             </c:v>
                </c:pt>
                <c:pt idx="3">
                  <c:v>Грозненский МР           </c:v>
                </c:pt>
                <c:pt idx="4">
                  <c:v>г. Грозный               </c:v>
                </c:pt>
                <c:pt idx="5">
                  <c:v>Гудермесский МР          </c:v>
                </c:pt>
                <c:pt idx="6">
                  <c:v>Курчалоевский МР         </c:v>
                </c:pt>
                <c:pt idx="7">
                  <c:v>Надтеречный МР           </c:v>
                </c:pt>
                <c:pt idx="8">
                  <c:v>Наурский МР              </c:v>
                </c:pt>
                <c:pt idx="9">
                  <c:v>Ножай-Юртовский МР       </c:v>
                </c:pt>
                <c:pt idx="10">
                  <c:v>Серноводский МР</c:v>
                </c:pt>
                <c:pt idx="11">
                  <c:v>Урус-Мартановский МР     </c:v>
                </c:pt>
                <c:pt idx="12">
                  <c:v>Шатойский МР             </c:v>
                </c:pt>
                <c:pt idx="13">
                  <c:v>Шелковской МР            </c:v>
                </c:pt>
                <c:pt idx="14">
                  <c:v>Шалинский МР             </c:v>
                </c:pt>
                <c:pt idx="15">
                  <c:v>Частные школы</c:v>
                </c:pt>
                <c:pt idx="16">
                  <c:v>ГБОУ</c:v>
                </c:pt>
              </c:strCache>
            </c:strRef>
          </c:xVal>
          <c:yVal>
            <c:numRef>
              <c:f>('РУ средний балл'!$C$5:$C$10,'РУ средний балл'!$C$12:$C$17,'РУ средний балл'!$C$19:$C$23)</c:f>
              <c:numCache>
                <c:formatCode>0.00</c:formatCode>
                <c:ptCount val="17"/>
                <c:pt idx="0">
                  <c:v>17.908759124087599</c:v>
                </c:pt>
                <c:pt idx="1">
                  <c:v>16.0231884057971</c:v>
                </c:pt>
                <c:pt idx="2">
                  <c:v>12.518918918918899</c:v>
                </c:pt>
                <c:pt idx="3">
                  <c:v>16.098654708520201</c:v>
                </c:pt>
                <c:pt idx="4">
                  <c:v>19.176331360946701</c:v>
                </c:pt>
                <c:pt idx="5">
                  <c:v>15.577430972388999</c:v>
                </c:pt>
                <c:pt idx="6">
                  <c:v>15.9237113402062</c:v>
                </c:pt>
                <c:pt idx="7">
                  <c:v>19.119891008174399</c:v>
                </c:pt>
                <c:pt idx="8">
                  <c:v>19.328125</c:v>
                </c:pt>
                <c:pt idx="9">
                  <c:v>16.759740259740301</c:v>
                </c:pt>
                <c:pt idx="10">
                  <c:v>18.912280701754401</c:v>
                </c:pt>
                <c:pt idx="11">
                  <c:v>17.079491255961798</c:v>
                </c:pt>
                <c:pt idx="12">
                  <c:v>19.337748344370901</c:v>
                </c:pt>
                <c:pt idx="13">
                  <c:v>17.318181818181799</c:v>
                </c:pt>
                <c:pt idx="14">
                  <c:v>18.3147113594041</c:v>
                </c:pt>
                <c:pt idx="15">
                  <c:v>15</c:v>
                </c:pt>
                <c:pt idx="16">
                  <c:v>17.135999999999999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DE-4040-B222-F9FB6883ADDD}"/>
            </c:ext>
          </c:extLst>
        </c:ser>
        <c:ser>
          <c:idx val="3"/>
          <c:order val="3"/>
          <c:tx>
            <c:strRef>
              <c:f>'РУ средний балл'!$F$4</c:f>
              <c:strCache>
                <c:ptCount val="1"/>
                <c:pt idx="0">
                  <c:v>Верхняя граница довер. интервала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strRef>
              <c:f>('РУ средний балл'!$B$5:$B$10,'РУ средний балл'!$B$12:$B$17,'РУ средний балл'!$B$19:$B$23)</c:f>
              <c:strCache>
                <c:ptCount val="17"/>
                <c:pt idx="0">
                  <c:v>Ачхой-Мартановский МР    </c:v>
                </c:pt>
                <c:pt idx="1">
                  <c:v>г. Аргун                 </c:v>
                </c:pt>
                <c:pt idx="2">
                  <c:v>Веденский МР             </c:v>
                </c:pt>
                <c:pt idx="3">
                  <c:v>Грозненский МР           </c:v>
                </c:pt>
                <c:pt idx="4">
                  <c:v>г. Грозный               </c:v>
                </c:pt>
                <c:pt idx="5">
                  <c:v>Гудермесский МР          </c:v>
                </c:pt>
                <c:pt idx="6">
                  <c:v>Курчалоевский МР         </c:v>
                </c:pt>
                <c:pt idx="7">
                  <c:v>Надтеречный МР           </c:v>
                </c:pt>
                <c:pt idx="8">
                  <c:v>Наурский МР              </c:v>
                </c:pt>
                <c:pt idx="9">
                  <c:v>Ножай-Юртовский МР       </c:v>
                </c:pt>
                <c:pt idx="10">
                  <c:v>Серноводский МР</c:v>
                </c:pt>
                <c:pt idx="11">
                  <c:v>Урус-Мартановский МР     </c:v>
                </c:pt>
                <c:pt idx="12">
                  <c:v>Шатойский МР             </c:v>
                </c:pt>
                <c:pt idx="13">
                  <c:v>Шелковской МР            </c:v>
                </c:pt>
                <c:pt idx="14">
                  <c:v>Шалинский МР             </c:v>
                </c:pt>
                <c:pt idx="15">
                  <c:v>Частные школы</c:v>
                </c:pt>
                <c:pt idx="16">
                  <c:v>ГБОУ</c:v>
                </c:pt>
              </c:strCache>
            </c:strRef>
          </c:xVal>
          <c:yVal>
            <c:numRef>
              <c:f>('РУ средний балл'!$F$5:$F$10,'РУ средний балл'!$F$12:$F$17,'РУ средний балл'!$F$19:$F$23)</c:f>
              <c:numCache>
                <c:formatCode>0.00</c:formatCode>
                <c:ptCount val="17"/>
                <c:pt idx="0">
                  <c:v>18.426983265501903</c:v>
                </c:pt>
                <c:pt idx="1">
                  <c:v>18.426983265501903</c:v>
                </c:pt>
                <c:pt idx="2">
                  <c:v>18.426983265501903</c:v>
                </c:pt>
                <c:pt idx="3">
                  <c:v>18.426983265501903</c:v>
                </c:pt>
                <c:pt idx="4">
                  <c:v>18.426983265501903</c:v>
                </c:pt>
                <c:pt idx="5">
                  <c:v>18.426983265501903</c:v>
                </c:pt>
                <c:pt idx="6">
                  <c:v>18.426983265501903</c:v>
                </c:pt>
                <c:pt idx="7">
                  <c:v>18.426983265501903</c:v>
                </c:pt>
                <c:pt idx="8">
                  <c:v>18.426983265501903</c:v>
                </c:pt>
                <c:pt idx="9">
                  <c:v>18.426983265501903</c:v>
                </c:pt>
                <c:pt idx="10">
                  <c:v>18.426983265501903</c:v>
                </c:pt>
                <c:pt idx="11">
                  <c:v>18.426983265501903</c:v>
                </c:pt>
                <c:pt idx="12">
                  <c:v>18.426983265501903</c:v>
                </c:pt>
                <c:pt idx="13">
                  <c:v>18.426983265501903</c:v>
                </c:pt>
                <c:pt idx="14">
                  <c:v>18.426983265501903</c:v>
                </c:pt>
                <c:pt idx="15">
                  <c:v>18.426983265501903</c:v>
                </c:pt>
                <c:pt idx="16">
                  <c:v>18.426983265501903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3DE-4040-B222-F9FB6883A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2994224"/>
        <c:axId val="355058832"/>
      </c:scatterChart>
      <c:catAx>
        <c:axId val="322994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55058832"/>
        <c:crosses val="autoZero"/>
        <c:auto val="1"/>
        <c:lblAlgn val="ctr"/>
        <c:lblOffset val="100"/>
        <c:noMultiLvlLbl val="0"/>
      </c:catAx>
      <c:valAx>
        <c:axId val="355058832"/>
        <c:scaling>
          <c:orientation val="minMax"/>
          <c:max val="25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2994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'Выполнение заданий РУ'!$D$3</c:f>
              <c:strCache>
                <c:ptCount val="1"/>
                <c:pt idx="0">
                  <c:v>Процент выполнения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'Выполнение заданий РУ'!$D$4:$D$29</c:f>
              <c:numCache>
                <c:formatCode>0%</c:formatCode>
                <c:ptCount val="26"/>
                <c:pt idx="0">
                  <c:v>0.411120241029855</c:v>
                </c:pt>
                <c:pt idx="1">
                  <c:v>0.735141057244591</c:v>
                </c:pt>
                <c:pt idx="2">
                  <c:v>0.676526978909888</c:v>
                </c:pt>
                <c:pt idx="3">
                  <c:v>0.59066009312517098</c:v>
                </c:pt>
                <c:pt idx="4">
                  <c:v>0.57491098329224899</c:v>
                </c:pt>
                <c:pt idx="5">
                  <c:v>0.79608326485894298</c:v>
                </c:pt>
                <c:pt idx="6">
                  <c:v>0.51615995617638999</c:v>
                </c:pt>
                <c:pt idx="7">
                  <c:v>0.61840591618734597</c:v>
                </c:pt>
                <c:pt idx="8">
                  <c:v>0.58230621747466405</c:v>
                </c:pt>
                <c:pt idx="9">
                  <c:v>0.60777869076965196</c:v>
                </c:pt>
                <c:pt idx="10">
                  <c:v>0.53820870994248105</c:v>
                </c:pt>
                <c:pt idx="11">
                  <c:v>0.43536017529443999</c:v>
                </c:pt>
                <c:pt idx="12">
                  <c:v>0.65995617639003001</c:v>
                </c:pt>
                <c:pt idx="13">
                  <c:v>0.51972062448644196</c:v>
                </c:pt>
                <c:pt idx="14">
                  <c:v>0.60531361270884698</c:v>
                </c:pt>
                <c:pt idx="15">
                  <c:v>0.38551081895371098</c:v>
                </c:pt>
                <c:pt idx="16">
                  <c:v>0.48849630238290898</c:v>
                </c:pt>
                <c:pt idx="17">
                  <c:v>0.37291153108737302</c:v>
                </c:pt>
                <c:pt idx="18">
                  <c:v>0.48178581210627203</c:v>
                </c:pt>
                <c:pt idx="19">
                  <c:v>0.52423993426458504</c:v>
                </c:pt>
                <c:pt idx="20">
                  <c:v>0.375102711585867</c:v>
                </c:pt>
                <c:pt idx="21">
                  <c:v>0.37195288961928202</c:v>
                </c:pt>
                <c:pt idx="22">
                  <c:v>0.32278827718433301</c:v>
                </c:pt>
                <c:pt idx="23">
                  <c:v>0.58367570528622303</c:v>
                </c:pt>
                <c:pt idx="24">
                  <c:v>0.26759791837852598</c:v>
                </c:pt>
                <c:pt idx="25">
                  <c:v>0.49637085729937003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7F-446F-80CA-168BEDC46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0853199"/>
        <c:axId val="1542068991"/>
      </c:barChart>
      <c:catAx>
        <c:axId val="1560853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42068991"/>
        <c:crosses val="autoZero"/>
        <c:auto val="1"/>
        <c:lblAlgn val="ctr"/>
        <c:lblOffset val="100"/>
        <c:noMultiLvlLbl val="0"/>
      </c:catAx>
      <c:valAx>
        <c:axId val="154206899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608531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'МА распределение баллов'!$B$3</c:f>
              <c:strCache>
                <c:ptCount val="1"/>
                <c:pt idx="0">
                  <c:v>Доля участников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'МА распределение баллов'!$A$4:$A$25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</c:numCache>
            </c:numRef>
          </c:cat>
          <c:val>
            <c:numRef>
              <c:f>'МА распределение баллов'!$B$4:$B$25</c:f>
              <c:numCache>
                <c:formatCode>0.00%</c:formatCode>
                <c:ptCount val="22"/>
                <c:pt idx="0">
                  <c:v>1.5269999999999999E-3</c:v>
                </c:pt>
                <c:pt idx="1">
                  <c:v>2.777E-3</c:v>
                </c:pt>
                <c:pt idx="2">
                  <c:v>7.9159999999999994E-3</c:v>
                </c:pt>
                <c:pt idx="3">
                  <c:v>1.3194000000000001E-2</c:v>
                </c:pt>
                <c:pt idx="4">
                  <c:v>2.1111000000000001E-2</c:v>
                </c:pt>
                <c:pt idx="5">
                  <c:v>3.1387999999999999E-2</c:v>
                </c:pt>
                <c:pt idx="6">
                  <c:v>3.9305E-2</c:v>
                </c:pt>
                <c:pt idx="7">
                  <c:v>6.5277000000000002E-2</c:v>
                </c:pt>
                <c:pt idx="8">
                  <c:v>8.6249999999999993E-2</c:v>
                </c:pt>
                <c:pt idx="9">
                  <c:v>9.3332999999999999E-2</c:v>
                </c:pt>
                <c:pt idx="10">
                  <c:v>0.10416599999999999</c:v>
                </c:pt>
                <c:pt idx="11">
                  <c:v>9.4444E-2</c:v>
                </c:pt>
                <c:pt idx="12">
                  <c:v>9.2499999999999999E-2</c:v>
                </c:pt>
                <c:pt idx="13">
                  <c:v>8.4861000000000006E-2</c:v>
                </c:pt>
                <c:pt idx="14">
                  <c:v>7.5276999999999997E-2</c:v>
                </c:pt>
                <c:pt idx="15">
                  <c:v>5.7222000000000002E-2</c:v>
                </c:pt>
                <c:pt idx="16">
                  <c:v>4.5276999999999998E-2</c:v>
                </c:pt>
                <c:pt idx="17">
                  <c:v>3.4861000000000003E-2</c:v>
                </c:pt>
                <c:pt idx="18">
                  <c:v>2.5000000000000001E-2</c:v>
                </c:pt>
                <c:pt idx="19">
                  <c:v>1.3055000000000001E-2</c:v>
                </c:pt>
                <c:pt idx="20">
                  <c:v>8.1939999999999999E-3</c:v>
                </c:pt>
                <c:pt idx="21">
                  <c:v>3.055E-3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B0-4945-9C76-D1AF52873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7989632"/>
        <c:axId val="785703408"/>
      </c:barChart>
      <c:catAx>
        <c:axId val="78798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85703408"/>
        <c:crosses val="autoZero"/>
        <c:auto val="1"/>
        <c:lblAlgn val="ctr"/>
        <c:lblOffset val="100"/>
        <c:noMultiLvlLbl val="0"/>
      </c:catAx>
      <c:valAx>
        <c:axId val="785703408"/>
        <c:scaling>
          <c:orientation val="minMax"/>
          <c:max val="0.120000000000000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8798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'МА средний балл'!$D$4</c:f>
              <c:strCache>
                <c:ptCount val="1"/>
                <c:pt idx="0">
                  <c:v>Чеченская Республика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('МА средний балл'!$B$5:$B$10,'МА средний балл'!$B$12:$B$17,'МА средний балл'!$B$19:$B$23)</c:f>
              <c:strCache>
                <c:ptCount val="17"/>
                <c:pt idx="0">
                  <c:v>Ачхой-Мартановский МР    </c:v>
                </c:pt>
                <c:pt idx="1">
                  <c:v>г. Аргун                 </c:v>
                </c:pt>
                <c:pt idx="2">
                  <c:v>Веденский МР             </c:v>
                </c:pt>
                <c:pt idx="3">
                  <c:v>Грозненский МР           </c:v>
                </c:pt>
                <c:pt idx="4">
                  <c:v>г. Грозный               </c:v>
                </c:pt>
                <c:pt idx="5">
                  <c:v>Гудермесский МР          </c:v>
                </c:pt>
                <c:pt idx="6">
                  <c:v>Курчалоевский МР         </c:v>
                </c:pt>
                <c:pt idx="7">
                  <c:v>Надтеречный МР           </c:v>
                </c:pt>
                <c:pt idx="8">
                  <c:v>Наурский МР              </c:v>
                </c:pt>
                <c:pt idx="9">
                  <c:v>Ножай-Юртовский МР       </c:v>
                </c:pt>
                <c:pt idx="10">
                  <c:v>Серноводский МР</c:v>
                </c:pt>
                <c:pt idx="11">
                  <c:v>Урус-Мартановский МР     </c:v>
                </c:pt>
                <c:pt idx="12">
                  <c:v>Шатойский МР             </c:v>
                </c:pt>
                <c:pt idx="13">
                  <c:v>Шелковской МР            </c:v>
                </c:pt>
                <c:pt idx="14">
                  <c:v>Шалинский МР             </c:v>
                </c:pt>
                <c:pt idx="15">
                  <c:v>Частные школы</c:v>
                </c:pt>
                <c:pt idx="16">
                  <c:v>ГБОУ</c:v>
                </c:pt>
              </c:strCache>
            </c:strRef>
          </c:cat>
          <c:val>
            <c:numRef>
              <c:f>('МА средний балл'!$D$5:$D$10,'МА средний балл'!$D$12:$D$17,'МА средний балл'!$D$19:$D$23)</c:f>
              <c:numCache>
                <c:formatCode>0.00</c:formatCode>
                <c:ptCount val="17"/>
                <c:pt idx="0">
                  <c:v>10.9715277777778</c:v>
                </c:pt>
                <c:pt idx="1">
                  <c:v>10.9715277777778</c:v>
                </c:pt>
                <c:pt idx="2">
                  <c:v>10.9715277777778</c:v>
                </c:pt>
                <c:pt idx="3">
                  <c:v>10.9715277777778</c:v>
                </c:pt>
                <c:pt idx="4">
                  <c:v>10.9715277777778</c:v>
                </c:pt>
                <c:pt idx="5">
                  <c:v>10.9715277777778</c:v>
                </c:pt>
                <c:pt idx="6">
                  <c:v>10.9715277777778</c:v>
                </c:pt>
                <c:pt idx="7">
                  <c:v>10.9715277777778</c:v>
                </c:pt>
                <c:pt idx="8">
                  <c:v>10.9715277777778</c:v>
                </c:pt>
                <c:pt idx="9">
                  <c:v>10.9715277777778</c:v>
                </c:pt>
                <c:pt idx="10">
                  <c:v>10.9715277777778</c:v>
                </c:pt>
                <c:pt idx="11">
                  <c:v>10.9715277777778</c:v>
                </c:pt>
                <c:pt idx="12">
                  <c:v>10.9715277777778</c:v>
                </c:pt>
                <c:pt idx="13">
                  <c:v>10.9715277777778</c:v>
                </c:pt>
                <c:pt idx="14">
                  <c:v>10.9715277777778</c:v>
                </c:pt>
                <c:pt idx="15">
                  <c:v>10.9715277777778</c:v>
                </c:pt>
                <c:pt idx="16">
                  <c:v>10.9715277777778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64-4D48-B438-A13EBE912885}"/>
            </c:ext>
          </c:extLst>
        </c:ser>
        <c:ser>
          <c:idx val="2"/>
          <c:order val="2"/>
          <c:tx>
            <c:strRef>
              <c:f>'МА средний балл'!$E$4</c:f>
              <c:strCache>
                <c:ptCount val="1"/>
                <c:pt idx="0">
                  <c:v>Нижняя граница дов. интервала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('МА средний балл'!$B$5:$B$10,'МА средний балл'!$B$12:$B$17,'МА средний балл'!$B$19:$B$23)</c:f>
              <c:strCache>
                <c:ptCount val="17"/>
                <c:pt idx="0">
                  <c:v>Ачхой-Мартановский МР    </c:v>
                </c:pt>
                <c:pt idx="1">
                  <c:v>г. Аргун                 </c:v>
                </c:pt>
                <c:pt idx="2">
                  <c:v>Веденский МР             </c:v>
                </c:pt>
                <c:pt idx="3">
                  <c:v>Грозненский МР           </c:v>
                </c:pt>
                <c:pt idx="4">
                  <c:v>г. Грозный               </c:v>
                </c:pt>
                <c:pt idx="5">
                  <c:v>Гудермесский МР          </c:v>
                </c:pt>
                <c:pt idx="6">
                  <c:v>Курчалоевский МР         </c:v>
                </c:pt>
                <c:pt idx="7">
                  <c:v>Надтеречный МР           </c:v>
                </c:pt>
                <c:pt idx="8">
                  <c:v>Наурский МР              </c:v>
                </c:pt>
                <c:pt idx="9">
                  <c:v>Ножай-Юртовский МР       </c:v>
                </c:pt>
                <c:pt idx="10">
                  <c:v>Серноводский МР</c:v>
                </c:pt>
                <c:pt idx="11">
                  <c:v>Урус-Мартановский МР     </c:v>
                </c:pt>
                <c:pt idx="12">
                  <c:v>Шатойский МР             </c:v>
                </c:pt>
                <c:pt idx="13">
                  <c:v>Шелковской МР            </c:v>
                </c:pt>
                <c:pt idx="14">
                  <c:v>Шалинский МР             </c:v>
                </c:pt>
                <c:pt idx="15">
                  <c:v>Частные школы</c:v>
                </c:pt>
                <c:pt idx="16">
                  <c:v>ГБОУ</c:v>
                </c:pt>
              </c:strCache>
            </c:strRef>
          </c:cat>
          <c:val>
            <c:numRef>
              <c:f>('МА средний балл'!$E$5:$E$10,'МА средний балл'!$E$12:$E$17,'МА средний балл'!$E$19:$E$23)</c:f>
              <c:numCache>
                <c:formatCode>0.00</c:formatCode>
                <c:ptCount val="17"/>
                <c:pt idx="0">
                  <c:v>10.524658916279018</c:v>
                </c:pt>
                <c:pt idx="1">
                  <c:v>10.524658916279018</c:v>
                </c:pt>
                <c:pt idx="2">
                  <c:v>10.524658916279018</c:v>
                </c:pt>
                <c:pt idx="3">
                  <c:v>10.524658916279018</c:v>
                </c:pt>
                <c:pt idx="4">
                  <c:v>10.524658916279018</c:v>
                </c:pt>
                <c:pt idx="5">
                  <c:v>10.524658916279018</c:v>
                </c:pt>
                <c:pt idx="6">
                  <c:v>10.524658916279018</c:v>
                </c:pt>
                <c:pt idx="7">
                  <c:v>10.524658916279018</c:v>
                </c:pt>
                <c:pt idx="8">
                  <c:v>10.524658916279018</c:v>
                </c:pt>
                <c:pt idx="9">
                  <c:v>10.524658916279018</c:v>
                </c:pt>
                <c:pt idx="10">
                  <c:v>10.524658916279018</c:v>
                </c:pt>
                <c:pt idx="11">
                  <c:v>10.524658916279018</c:v>
                </c:pt>
                <c:pt idx="12">
                  <c:v>10.524658916279018</c:v>
                </c:pt>
                <c:pt idx="13">
                  <c:v>10.524658916279018</c:v>
                </c:pt>
                <c:pt idx="14">
                  <c:v>10.524658916279018</c:v>
                </c:pt>
                <c:pt idx="15">
                  <c:v>10.524658916279018</c:v>
                </c:pt>
                <c:pt idx="16">
                  <c:v>10.524658916279018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64-4D48-B438-A13EBE912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994224"/>
        <c:axId val="355058832"/>
      </c:lineChart>
      <c:scatterChart>
        <c:scatterStyle val="lineMarker"/>
        <c:varyColors val="0"/>
        <c:ser>
          <c:idx val="0"/>
          <c:order val="0"/>
          <c:tx>
            <c:strRef>
              <c:f>'МА средний балл'!$C$4</c:f>
              <c:strCache>
                <c:ptCount val="1"/>
                <c:pt idx="0">
                  <c:v>Средний балл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7"/>
              <c:layout>
                <c:manualLayout>
                  <c:x val="-3.9800988788186817E-2"/>
                  <c:y val="-3.007518796992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64-4D48-B438-A13EBE912885}"/>
                </c:ext>
              </c:extLst>
            </c:dLbl>
            <c:dLbl>
              <c:idx val="8"/>
              <c:layout>
                <c:manualLayout>
                  <c:x val="-3.5820889909368062E-2"/>
                  <c:y val="-3.6758563074352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64-4D48-B438-A13EBE9128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('МА средний балл'!$B$5:$B$10,'МА средний балл'!$B$12:$B$17,'МА средний балл'!$B$19:$B$23)</c:f>
              <c:strCache>
                <c:ptCount val="17"/>
                <c:pt idx="0">
                  <c:v>Ачхой-Мартановский МР    </c:v>
                </c:pt>
                <c:pt idx="1">
                  <c:v>г. Аргун                 </c:v>
                </c:pt>
                <c:pt idx="2">
                  <c:v>Веденский МР             </c:v>
                </c:pt>
                <c:pt idx="3">
                  <c:v>Грозненский МР           </c:v>
                </c:pt>
                <c:pt idx="4">
                  <c:v>г. Грозный               </c:v>
                </c:pt>
                <c:pt idx="5">
                  <c:v>Гудермесский МР          </c:v>
                </c:pt>
                <c:pt idx="6">
                  <c:v>Курчалоевский МР         </c:v>
                </c:pt>
                <c:pt idx="7">
                  <c:v>Надтеречный МР           </c:v>
                </c:pt>
                <c:pt idx="8">
                  <c:v>Наурский МР              </c:v>
                </c:pt>
                <c:pt idx="9">
                  <c:v>Ножай-Юртовский МР       </c:v>
                </c:pt>
                <c:pt idx="10">
                  <c:v>Серноводский МР</c:v>
                </c:pt>
                <c:pt idx="11">
                  <c:v>Урус-Мартановский МР     </c:v>
                </c:pt>
                <c:pt idx="12">
                  <c:v>Шатойский МР             </c:v>
                </c:pt>
                <c:pt idx="13">
                  <c:v>Шелковской МР            </c:v>
                </c:pt>
                <c:pt idx="14">
                  <c:v>Шалинский МР             </c:v>
                </c:pt>
                <c:pt idx="15">
                  <c:v>Частные школы</c:v>
                </c:pt>
                <c:pt idx="16">
                  <c:v>ГБОУ</c:v>
                </c:pt>
              </c:strCache>
            </c:strRef>
          </c:xVal>
          <c:yVal>
            <c:numRef>
              <c:f>('МА средний балл'!$C$5:$C$10,'МА средний балл'!$C$12:$C$17,'МА средний балл'!$C$19:$C$23)</c:f>
              <c:numCache>
                <c:formatCode>0.00</c:formatCode>
                <c:ptCount val="17"/>
                <c:pt idx="0">
                  <c:v>11.460837887067401</c:v>
                </c:pt>
                <c:pt idx="1">
                  <c:v>10.648648648648599</c:v>
                </c:pt>
                <c:pt idx="2">
                  <c:v>8.5287356321839098</c:v>
                </c:pt>
                <c:pt idx="3">
                  <c:v>9.8511111111111092</c:v>
                </c:pt>
                <c:pt idx="4">
                  <c:v>11.4927971188475</c:v>
                </c:pt>
                <c:pt idx="5">
                  <c:v>10.2909090909091</c:v>
                </c:pt>
                <c:pt idx="6">
                  <c:v>10.2776617954071</c:v>
                </c:pt>
                <c:pt idx="7">
                  <c:v>11.6612021857923</c:v>
                </c:pt>
                <c:pt idx="8">
                  <c:v>12.370253164557001</c:v>
                </c:pt>
                <c:pt idx="9">
                  <c:v>11.0133333333333</c:v>
                </c:pt>
                <c:pt idx="10">
                  <c:v>10.843137254902</c:v>
                </c:pt>
                <c:pt idx="11">
                  <c:v>10.8958333333333</c:v>
                </c:pt>
                <c:pt idx="12">
                  <c:v>11.366666666666699</c:v>
                </c:pt>
                <c:pt idx="13">
                  <c:v>10.6844106463878</c:v>
                </c:pt>
                <c:pt idx="14">
                  <c:v>10.967680608365001</c:v>
                </c:pt>
                <c:pt idx="15">
                  <c:v>11.2307692307692</c:v>
                </c:pt>
                <c:pt idx="16">
                  <c:v>12.127118644067799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A64-4D48-B438-A13EBE912885}"/>
            </c:ext>
          </c:extLst>
        </c:ser>
        <c:ser>
          <c:idx val="3"/>
          <c:order val="3"/>
          <c:tx>
            <c:strRef>
              <c:f>'МА средний балл'!$F$4</c:f>
              <c:strCache>
                <c:ptCount val="1"/>
                <c:pt idx="0">
                  <c:v>Верхняя граница дов. интервала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strRef>
              <c:f>('МА средний балл'!$B$5:$B$10,'МА средний балл'!$B$12:$B$17,'МА средний балл'!$B$19:$B$23)</c:f>
              <c:strCache>
                <c:ptCount val="17"/>
                <c:pt idx="0">
                  <c:v>Ачхой-Мартановский МР    </c:v>
                </c:pt>
                <c:pt idx="1">
                  <c:v>г. Аргун                 </c:v>
                </c:pt>
                <c:pt idx="2">
                  <c:v>Веденский МР             </c:v>
                </c:pt>
                <c:pt idx="3">
                  <c:v>Грозненский МР           </c:v>
                </c:pt>
                <c:pt idx="4">
                  <c:v>г. Грозный               </c:v>
                </c:pt>
                <c:pt idx="5">
                  <c:v>Гудермесский МР          </c:v>
                </c:pt>
                <c:pt idx="6">
                  <c:v>Курчалоевский МР         </c:v>
                </c:pt>
                <c:pt idx="7">
                  <c:v>Надтеречный МР           </c:v>
                </c:pt>
                <c:pt idx="8">
                  <c:v>Наурский МР              </c:v>
                </c:pt>
                <c:pt idx="9">
                  <c:v>Ножай-Юртовский МР       </c:v>
                </c:pt>
                <c:pt idx="10">
                  <c:v>Серноводский МР</c:v>
                </c:pt>
                <c:pt idx="11">
                  <c:v>Урус-Мартановский МР     </c:v>
                </c:pt>
                <c:pt idx="12">
                  <c:v>Шатойский МР             </c:v>
                </c:pt>
                <c:pt idx="13">
                  <c:v>Шелковской МР            </c:v>
                </c:pt>
                <c:pt idx="14">
                  <c:v>Шалинский МР             </c:v>
                </c:pt>
                <c:pt idx="15">
                  <c:v>Частные школы</c:v>
                </c:pt>
                <c:pt idx="16">
                  <c:v>ГБОУ</c:v>
                </c:pt>
              </c:strCache>
            </c:strRef>
          </c:xVal>
          <c:yVal>
            <c:numRef>
              <c:f>('МА средний балл'!$F$5:$F$10,'МА средний балл'!$F$12:$F$17,'МА средний балл'!$F$19:$F$23)</c:f>
              <c:numCache>
                <c:formatCode>0.00</c:formatCode>
                <c:ptCount val="17"/>
                <c:pt idx="0">
                  <c:v>11.418396639276581</c:v>
                </c:pt>
                <c:pt idx="1">
                  <c:v>11.418396639276581</c:v>
                </c:pt>
                <c:pt idx="2">
                  <c:v>11.418396639276581</c:v>
                </c:pt>
                <c:pt idx="3">
                  <c:v>11.418396639276581</c:v>
                </c:pt>
                <c:pt idx="4">
                  <c:v>11.418396639276581</c:v>
                </c:pt>
                <c:pt idx="5">
                  <c:v>11.418396639276581</c:v>
                </c:pt>
                <c:pt idx="6">
                  <c:v>11.418396639276581</c:v>
                </c:pt>
                <c:pt idx="7">
                  <c:v>11.418396639276581</c:v>
                </c:pt>
                <c:pt idx="8">
                  <c:v>11.418396639276581</c:v>
                </c:pt>
                <c:pt idx="9">
                  <c:v>11.418396639276581</c:v>
                </c:pt>
                <c:pt idx="10">
                  <c:v>11.418396639276581</c:v>
                </c:pt>
                <c:pt idx="11">
                  <c:v>11.418396639276581</c:v>
                </c:pt>
                <c:pt idx="12">
                  <c:v>11.418396639276581</c:v>
                </c:pt>
                <c:pt idx="13">
                  <c:v>11.418396639276581</c:v>
                </c:pt>
                <c:pt idx="14">
                  <c:v>11.418396639276581</c:v>
                </c:pt>
                <c:pt idx="15">
                  <c:v>11.418396639276581</c:v>
                </c:pt>
                <c:pt idx="16">
                  <c:v>11.418396639276581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A64-4D48-B438-A13EBE912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2994224"/>
        <c:axId val="355058832"/>
      </c:scatterChart>
      <c:catAx>
        <c:axId val="322994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55058832"/>
        <c:crosses val="autoZero"/>
        <c:auto val="1"/>
        <c:lblAlgn val="ctr"/>
        <c:lblOffset val="100"/>
        <c:noMultiLvlLbl val="0"/>
      </c:catAx>
      <c:valAx>
        <c:axId val="355058832"/>
        <c:scaling>
          <c:orientation val="minMax"/>
          <c:max val="13"/>
          <c:min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2994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'Выполнение заданий МА'!$D$3</c:f>
              <c:strCache>
                <c:ptCount val="1"/>
                <c:pt idx="0">
                  <c:v>Процент выполнения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'Выполнение заданий МА'!$D$4:$D$24</c:f>
              <c:numCache>
                <c:formatCode>0.00%</c:formatCode>
                <c:ptCount val="21"/>
                <c:pt idx="0">
                  <c:v>0.88166666666666704</c:v>
                </c:pt>
                <c:pt idx="1">
                  <c:v>0.78263888888888899</c:v>
                </c:pt>
                <c:pt idx="2">
                  <c:v>0.75666666666666704</c:v>
                </c:pt>
                <c:pt idx="3">
                  <c:v>0.92055555555555602</c:v>
                </c:pt>
                <c:pt idx="4">
                  <c:v>0.69694444444444403</c:v>
                </c:pt>
                <c:pt idx="5">
                  <c:v>0.73569444444444398</c:v>
                </c:pt>
                <c:pt idx="6">
                  <c:v>0.619305555555556</c:v>
                </c:pt>
                <c:pt idx="7">
                  <c:v>0.29430555555555599</c:v>
                </c:pt>
                <c:pt idx="8">
                  <c:v>0.70611111111111102</c:v>
                </c:pt>
                <c:pt idx="9">
                  <c:v>0.61555555555555597</c:v>
                </c:pt>
                <c:pt idx="10">
                  <c:v>0.45750000000000002</c:v>
                </c:pt>
                <c:pt idx="11">
                  <c:v>0.484722222222222</c:v>
                </c:pt>
                <c:pt idx="12">
                  <c:v>0.320694444444444</c:v>
                </c:pt>
                <c:pt idx="13">
                  <c:v>0.395972222222222</c:v>
                </c:pt>
                <c:pt idx="14">
                  <c:v>0.36875000000000002</c:v>
                </c:pt>
                <c:pt idx="15">
                  <c:v>0.36027777777777797</c:v>
                </c:pt>
                <c:pt idx="16">
                  <c:v>0.21652777777777801</c:v>
                </c:pt>
                <c:pt idx="17">
                  <c:v>0.46541666666666698</c:v>
                </c:pt>
                <c:pt idx="18">
                  <c:v>0.37375000000000003</c:v>
                </c:pt>
                <c:pt idx="19">
                  <c:v>0.214861111111111</c:v>
                </c:pt>
                <c:pt idx="20">
                  <c:v>0.303611111111111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76-4956-802C-CFABB6ED5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7106160"/>
        <c:axId val="257105744"/>
      </c:barChart>
      <c:catAx>
        <c:axId val="2571061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7105744"/>
        <c:crosses val="autoZero"/>
        <c:auto val="1"/>
        <c:lblAlgn val="ctr"/>
        <c:lblOffset val="100"/>
        <c:noMultiLvlLbl val="0"/>
      </c:catAx>
      <c:valAx>
        <c:axId val="257105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7106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162387459064361"/>
          <c:y val="3.6804669687969117E-2"/>
          <c:w val="0.46177033607435314"/>
          <c:h val="0.8855767320720159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'Уровень умений участников'!$G$3</c:f>
              <c:strCache>
                <c:ptCount val="1"/>
                <c:pt idx="0">
                  <c:v>Уровень освоения умений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'Уровень умений участников'!$A$4:$A$10</c:f>
              <c:strCache>
                <c:ptCount val="7"/>
                <c:pt idx="0">
                  <c:v>Уметь строить и исследовать простейшие математические модели</c:v>
                </c:pt>
                <c:pt idx="1">
                  <c:v>Уметь выполнять действия с функциями</c:v>
                </c:pt>
                <c:pt idx="2">
                  <c:v>Уметь выполнять действия с геометрическими фигурами</c:v>
                </c:pt>
                <c:pt idx="3">
                  <c:v>Уметь решать уравнения и неравенства</c:v>
                </c:pt>
                <c:pt idx="4">
                  <c:v>Уметь выполнять вычисления и преобразования</c:v>
                </c:pt>
                <c:pt idx="5">
                  <c:v>Уметь использовать приобретённые знания и умения
в практической деятельности и повседневной жизни
</c:v>
                </c:pt>
                <c:pt idx="6">
                  <c:v>Уметь выполнять действия с геометрическими  фигурами</c:v>
                </c:pt>
              </c:strCache>
            </c:strRef>
          </c:cat>
          <c:val>
            <c:numRef>
              <c:f>'Уровень умений участников'!$G$4:$G$10</c:f>
              <c:numCache>
                <c:formatCode>0.00%</c:formatCode>
                <c:ptCount val="7"/>
                <c:pt idx="0">
                  <c:v>0.38522222222222224</c:v>
                </c:pt>
                <c:pt idx="1">
                  <c:v>0.395972222222222</c:v>
                </c:pt>
                <c:pt idx="2">
                  <c:v>0.41631944444444452</c:v>
                </c:pt>
                <c:pt idx="3">
                  <c:v>0.4613194444444445</c:v>
                </c:pt>
                <c:pt idx="4">
                  <c:v>0.66434027777777804</c:v>
                </c:pt>
                <c:pt idx="5">
                  <c:v>0.67680555555555566</c:v>
                </c:pt>
                <c:pt idx="6">
                  <c:v>0.69694444444444403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B9-4F6F-8B8D-55EA4C184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100"/>
        <c:axId val="1662885360"/>
        <c:axId val="477923664"/>
      </c:barChart>
      <c:catAx>
        <c:axId val="1662885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77923664"/>
        <c:crosses val="autoZero"/>
        <c:auto val="1"/>
        <c:lblAlgn val="l"/>
        <c:lblOffset val="100"/>
        <c:noMultiLvlLbl val="0"/>
      </c:catAx>
      <c:valAx>
        <c:axId val="477923664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62885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600073</xdr:colOff>
      <xdr:row>3</xdr:row>
      <xdr:rowOff>176211</xdr:rowOff>
    </xdr:from>
    <xdr:to>
      <xdr:col>17</xdr:col>
      <xdr:colOff>19050</xdr:colOff>
      <xdr:row>24</xdr:row>
      <xdr:rowOff>9524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</xdr:colOff>
      <xdr:row>11</xdr:row>
      <xdr:rowOff>0</xdr:rowOff>
    </xdr:from>
    <xdr:to>
      <xdr:col>15</xdr:col>
      <xdr:colOff>38100</xdr:colOff>
      <xdr:row>31</xdr:row>
      <xdr:rowOff>190499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2</xdr:row>
      <xdr:rowOff>4762</xdr:rowOff>
    </xdr:from>
    <xdr:to>
      <xdr:col>15</xdr:col>
      <xdr:colOff>466725</xdr:colOff>
      <xdr:row>7</xdr:row>
      <xdr:rowOff>271462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4</xdr:row>
      <xdr:rowOff>152400</xdr:rowOff>
    </xdr:from>
    <xdr:to>
      <xdr:col>13</xdr:col>
      <xdr:colOff>257176</xdr:colOff>
      <xdr:row>19</xdr:row>
      <xdr:rowOff>38100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11</xdr:row>
      <xdr:rowOff>19050</xdr:rowOff>
    </xdr:from>
    <xdr:to>
      <xdr:col>14</xdr:col>
      <xdr:colOff>9525</xdr:colOff>
      <xdr:row>33</xdr:row>
      <xdr:rowOff>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309562</xdr:colOff>
      <xdr:row>2</xdr:row>
      <xdr:rowOff>347662</xdr:rowOff>
    </xdr:from>
    <xdr:to>
      <xdr:col>15</xdr:col>
      <xdr:colOff>228600</xdr:colOff>
      <xdr:row>5</xdr:row>
      <xdr:rowOff>423862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2</xdr:row>
      <xdr:rowOff>4761</xdr:rowOff>
    </xdr:from>
    <xdr:to>
      <xdr:col>20</xdr:col>
      <xdr:colOff>0</xdr:colOff>
      <xdr:row>14</xdr:row>
      <xdr:rowOff>180975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809379E1-C3FB-4646-9E83-98A0E018E9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zoomScaleNormal="100" workbookViewId="0">
      <selection activeCell="C26" sqref="C26"/>
    </sheetView>
  </sheetViews>
  <sheetFormatPr defaultRowHeight="15" x14ac:dyDescent="0.25"/>
  <cols>
    <col min="2" max="2" width="38" bestFit="1" customWidth="1"/>
    <col min="3" max="4" width="21" customWidth="1"/>
    <col min="5" max="5" width="23.28515625" customWidth="1"/>
    <col min="6" max="6" width="21.42578125" customWidth="1"/>
    <col min="7" max="7" width="23.140625" customWidth="1"/>
  </cols>
  <sheetData>
    <row r="1" spans="1:12" ht="18.75" x14ac:dyDescent="0.3">
      <c r="A1" s="50" t="s">
        <v>125</v>
      </c>
    </row>
    <row r="2" spans="1:12" ht="21" x14ac:dyDescent="0.25">
      <c r="A2" s="38" t="s">
        <v>2</v>
      </c>
      <c r="B2" s="39"/>
      <c r="C2" s="39"/>
      <c r="D2" s="39"/>
      <c r="E2" s="40" t="s">
        <v>102</v>
      </c>
      <c r="F2" s="40" t="s">
        <v>116</v>
      </c>
      <c r="G2" s="40" t="s">
        <v>117</v>
      </c>
    </row>
    <row r="3" spans="1:12" ht="60" x14ac:dyDescent="0.25">
      <c r="B3" s="32" t="s">
        <v>81</v>
      </c>
      <c r="C3" s="33" t="s">
        <v>108</v>
      </c>
      <c r="D3" s="33" t="s">
        <v>107</v>
      </c>
      <c r="E3" s="33" t="s">
        <v>112</v>
      </c>
      <c r="F3" s="33" t="s">
        <v>113</v>
      </c>
      <c r="G3" s="33" t="s">
        <v>114</v>
      </c>
    </row>
    <row r="4" spans="1:12" x14ac:dyDescent="0.25">
      <c r="B4" s="32" t="s">
        <v>82</v>
      </c>
      <c r="C4" s="34">
        <v>560</v>
      </c>
      <c r="D4" s="35">
        <v>548</v>
      </c>
      <c r="E4" s="36">
        <v>9.6715328466999997E-2</v>
      </c>
      <c r="F4" s="36">
        <v>0.81569343065599997</v>
      </c>
      <c r="G4" s="36">
        <v>8.7591240875000004E-2</v>
      </c>
      <c r="H4" s="31"/>
      <c r="I4" s="31"/>
      <c r="J4" s="31"/>
      <c r="K4" s="31"/>
      <c r="L4" s="31"/>
    </row>
    <row r="5" spans="1:12" x14ac:dyDescent="0.25">
      <c r="B5" s="32" t="s">
        <v>83</v>
      </c>
      <c r="C5" s="34">
        <v>352</v>
      </c>
      <c r="D5" s="35">
        <v>345</v>
      </c>
      <c r="E5" s="36">
        <v>0.17971014492699999</v>
      </c>
      <c r="F5" s="36">
        <v>0.79130434782600001</v>
      </c>
      <c r="G5" s="36">
        <v>2.8985507245999999E-2</v>
      </c>
      <c r="H5" s="31"/>
      <c r="I5" s="31"/>
      <c r="J5" s="31"/>
      <c r="K5" s="31"/>
      <c r="L5" s="31"/>
    </row>
    <row r="6" spans="1:12" x14ac:dyDescent="0.25">
      <c r="B6" s="32" t="s">
        <v>84</v>
      </c>
      <c r="C6" s="34">
        <v>189</v>
      </c>
      <c r="D6" s="35">
        <v>185</v>
      </c>
      <c r="E6" s="36">
        <v>0.41081081080999998</v>
      </c>
      <c r="F6" s="36">
        <v>0.567567567567</v>
      </c>
      <c r="G6" s="36">
        <v>2.1621621620999999E-2</v>
      </c>
      <c r="H6" s="31"/>
      <c r="I6" s="31"/>
      <c r="J6" s="31"/>
      <c r="K6" s="31"/>
      <c r="L6" s="31"/>
    </row>
    <row r="7" spans="1:12" x14ac:dyDescent="0.25">
      <c r="B7" s="32" t="s">
        <v>85</v>
      </c>
      <c r="C7" s="34">
        <v>463</v>
      </c>
      <c r="D7" s="35">
        <v>446</v>
      </c>
      <c r="E7" s="36">
        <v>0.19730941703999999</v>
      </c>
      <c r="F7" s="36">
        <v>0.74663677129999995</v>
      </c>
      <c r="G7" s="36">
        <v>5.6053811659000002E-2</v>
      </c>
      <c r="H7" s="31"/>
      <c r="I7" s="31"/>
      <c r="J7" s="31"/>
      <c r="K7" s="31"/>
      <c r="L7" s="31"/>
    </row>
    <row r="8" spans="1:12" x14ac:dyDescent="0.25">
      <c r="B8" s="32" t="s">
        <v>86</v>
      </c>
      <c r="C8" s="34">
        <v>1741</v>
      </c>
      <c r="D8" s="35">
        <v>1690</v>
      </c>
      <c r="E8" s="36">
        <v>9.6449704142000006E-2</v>
      </c>
      <c r="F8" s="36">
        <v>0.79</v>
      </c>
      <c r="G8" s="36">
        <v>0.113609467455</v>
      </c>
      <c r="H8" s="31"/>
      <c r="I8" s="31"/>
      <c r="J8" s="31"/>
      <c r="K8" s="31"/>
      <c r="L8" s="31"/>
    </row>
    <row r="9" spans="1:12" x14ac:dyDescent="0.25">
      <c r="B9" s="32" t="s">
        <v>87</v>
      </c>
      <c r="C9" s="34">
        <v>864</v>
      </c>
      <c r="D9" s="35">
        <v>833</v>
      </c>
      <c r="E9" s="36">
        <v>0.23049219687799999</v>
      </c>
      <c r="F9" s="36">
        <v>0.70468187274899996</v>
      </c>
      <c r="G9" s="36">
        <v>6.4825930372000004E-2</v>
      </c>
      <c r="H9" s="31"/>
      <c r="I9" s="31"/>
      <c r="J9" s="31"/>
      <c r="K9" s="31"/>
      <c r="L9" s="31"/>
    </row>
    <row r="10" spans="1:12" x14ac:dyDescent="0.25">
      <c r="B10" s="32" t="s">
        <v>88</v>
      </c>
      <c r="C10" s="34">
        <v>17</v>
      </c>
      <c r="D10" s="35">
        <v>17</v>
      </c>
      <c r="E10" s="36">
        <v>5.8823529410999997E-2</v>
      </c>
      <c r="F10" s="36">
        <v>0.94117647058800002</v>
      </c>
      <c r="G10" s="36">
        <v>0</v>
      </c>
      <c r="H10" s="31"/>
      <c r="I10" s="31"/>
      <c r="J10" s="31"/>
      <c r="K10" s="31"/>
      <c r="L10" s="31"/>
    </row>
    <row r="11" spans="1:12" x14ac:dyDescent="0.25">
      <c r="B11" s="32" t="s">
        <v>89</v>
      </c>
      <c r="C11" s="34">
        <v>498</v>
      </c>
      <c r="D11" s="35">
        <v>485</v>
      </c>
      <c r="E11" s="36">
        <v>0.17319587628800001</v>
      </c>
      <c r="F11" s="36">
        <v>0.78762886597899995</v>
      </c>
      <c r="G11" s="36">
        <v>3.9175257731000002E-2</v>
      </c>
      <c r="H11" s="31"/>
      <c r="I11" s="31"/>
      <c r="J11" s="31"/>
      <c r="K11" s="31"/>
      <c r="L11" s="31"/>
    </row>
    <row r="12" spans="1:12" x14ac:dyDescent="0.25">
      <c r="B12" s="32" t="s">
        <v>90</v>
      </c>
      <c r="C12" s="34">
        <v>371</v>
      </c>
      <c r="D12" s="35">
        <v>367</v>
      </c>
      <c r="E12" s="36">
        <v>0.10626702997199999</v>
      </c>
      <c r="F12" s="36">
        <v>0.74114441416800003</v>
      </c>
      <c r="G12" s="36">
        <v>0.15258855585799999</v>
      </c>
      <c r="H12" s="31"/>
      <c r="I12" s="31"/>
      <c r="J12" s="31"/>
      <c r="K12" s="31"/>
      <c r="L12" s="31"/>
    </row>
    <row r="13" spans="1:12" x14ac:dyDescent="0.25">
      <c r="B13" s="32" t="s">
        <v>91</v>
      </c>
      <c r="C13" s="34">
        <v>328</v>
      </c>
      <c r="D13" s="35">
        <v>320</v>
      </c>
      <c r="E13" s="36">
        <v>0.125</v>
      </c>
      <c r="F13" s="36">
        <v>0.69374999999999998</v>
      </c>
      <c r="G13" s="36">
        <v>0.1812</v>
      </c>
      <c r="H13" s="31"/>
      <c r="I13" s="31"/>
      <c r="J13" s="31"/>
      <c r="K13" s="31"/>
      <c r="L13" s="31"/>
    </row>
    <row r="14" spans="1:12" x14ac:dyDescent="0.25">
      <c r="B14" s="32" t="s">
        <v>92</v>
      </c>
      <c r="C14" s="34">
        <v>162</v>
      </c>
      <c r="D14" s="35">
        <v>154</v>
      </c>
      <c r="E14" s="36">
        <v>0.181818181818</v>
      </c>
      <c r="F14" s="36">
        <v>0.75980000000000003</v>
      </c>
      <c r="G14" s="36">
        <v>5.8441558440999998E-2</v>
      </c>
      <c r="H14" s="31"/>
      <c r="I14" s="31"/>
      <c r="J14" s="31"/>
      <c r="K14" s="31"/>
      <c r="L14" s="31"/>
    </row>
    <row r="15" spans="1:12" x14ac:dyDescent="0.25">
      <c r="B15" s="32" t="s">
        <v>93</v>
      </c>
      <c r="C15" s="34">
        <v>115</v>
      </c>
      <c r="D15" s="35">
        <v>114</v>
      </c>
      <c r="E15" s="36">
        <v>0.11403508771900001</v>
      </c>
      <c r="F15" s="36">
        <v>0.780701754385</v>
      </c>
      <c r="G15" s="36">
        <v>0.105263157894</v>
      </c>
      <c r="H15" s="31"/>
      <c r="I15" s="31"/>
      <c r="J15" s="31"/>
      <c r="K15" s="31"/>
      <c r="L15" s="31"/>
    </row>
    <row r="16" spans="1:12" x14ac:dyDescent="0.25">
      <c r="B16" s="32" t="s">
        <v>94</v>
      </c>
      <c r="C16" s="34">
        <v>640</v>
      </c>
      <c r="D16" s="35">
        <v>629</v>
      </c>
      <c r="E16" s="36">
        <v>0.14785373608899999</v>
      </c>
      <c r="F16" s="36">
        <v>0.76311605723300002</v>
      </c>
      <c r="G16" s="36">
        <v>8.9030206676999998E-2</v>
      </c>
      <c r="H16" s="31"/>
      <c r="I16" s="31"/>
      <c r="J16" s="31"/>
      <c r="K16" s="31"/>
      <c r="L16" s="31"/>
    </row>
    <row r="17" spans="2:12" x14ac:dyDescent="0.25">
      <c r="B17" s="32" t="s">
        <v>95</v>
      </c>
      <c r="C17" s="34">
        <v>1</v>
      </c>
      <c r="D17" s="35">
        <v>1</v>
      </c>
      <c r="E17" s="36">
        <v>0</v>
      </c>
      <c r="F17" s="36">
        <v>1</v>
      </c>
      <c r="G17" s="36">
        <v>0</v>
      </c>
      <c r="H17" s="31"/>
      <c r="I17" s="31"/>
      <c r="J17" s="31"/>
      <c r="K17" s="31"/>
      <c r="L17" s="31"/>
    </row>
    <row r="18" spans="2:12" x14ac:dyDescent="0.25">
      <c r="B18" s="32" t="s">
        <v>96</v>
      </c>
      <c r="C18" s="34">
        <v>152</v>
      </c>
      <c r="D18" s="35">
        <v>151</v>
      </c>
      <c r="E18" s="36">
        <v>5.2980132450000002E-2</v>
      </c>
      <c r="F18" s="36">
        <v>0.76158940397300001</v>
      </c>
      <c r="G18" s="36">
        <v>0.18543046357599999</v>
      </c>
      <c r="H18" s="31"/>
      <c r="I18" s="31"/>
      <c r="J18" s="31"/>
      <c r="K18" s="31"/>
      <c r="L18" s="31"/>
    </row>
    <row r="19" spans="2:12" x14ac:dyDescent="0.25">
      <c r="B19" s="32" t="s">
        <v>97</v>
      </c>
      <c r="C19" s="34">
        <v>266</v>
      </c>
      <c r="D19" s="35">
        <v>264</v>
      </c>
      <c r="E19" s="36">
        <v>0.20075757575700001</v>
      </c>
      <c r="F19" s="36">
        <v>0.70075757575700004</v>
      </c>
      <c r="G19" s="36">
        <v>9.8400000000000001E-2</v>
      </c>
      <c r="H19" s="31"/>
      <c r="I19" s="31"/>
      <c r="J19" s="31"/>
      <c r="K19" s="31"/>
      <c r="L19" s="31"/>
    </row>
    <row r="20" spans="2:12" x14ac:dyDescent="0.25">
      <c r="B20" s="32" t="s">
        <v>98</v>
      </c>
      <c r="C20" s="34">
        <v>543</v>
      </c>
      <c r="D20" s="35">
        <v>537</v>
      </c>
      <c r="E20" s="36">
        <v>0.12104283053999999</v>
      </c>
      <c r="F20" s="36">
        <v>0.75800000000000001</v>
      </c>
      <c r="G20" s="36">
        <v>0.12104283053999999</v>
      </c>
      <c r="H20" s="31"/>
      <c r="I20" s="31"/>
      <c r="J20" s="31"/>
      <c r="K20" s="31"/>
      <c r="L20" s="31"/>
    </row>
    <row r="21" spans="2:12" x14ac:dyDescent="0.25">
      <c r="B21" s="32" t="s">
        <v>99</v>
      </c>
      <c r="C21" s="34">
        <v>97</v>
      </c>
      <c r="D21" s="35">
        <v>91</v>
      </c>
      <c r="E21" s="36">
        <v>0.24175824175800001</v>
      </c>
      <c r="F21" s="36">
        <v>0.72527472527400005</v>
      </c>
      <c r="G21" s="36">
        <v>3.2899999999999999E-2</v>
      </c>
      <c r="H21" s="31"/>
      <c r="I21" s="31"/>
      <c r="J21" s="31"/>
      <c r="K21" s="31"/>
      <c r="L21" s="31"/>
    </row>
    <row r="22" spans="2:12" x14ac:dyDescent="0.25">
      <c r="B22" s="32" t="s">
        <v>100</v>
      </c>
      <c r="C22" s="34">
        <v>131</v>
      </c>
      <c r="D22" s="35">
        <v>125</v>
      </c>
      <c r="E22" s="36">
        <v>0.14399999999999999</v>
      </c>
      <c r="F22" s="36">
        <v>0.76</v>
      </c>
      <c r="G22" s="36">
        <v>9.6000000000000002E-2</v>
      </c>
      <c r="H22" s="31"/>
      <c r="I22" s="31"/>
      <c r="J22" s="31"/>
      <c r="K22" s="31"/>
      <c r="L22" s="31"/>
    </row>
    <row r="23" spans="2:12" x14ac:dyDescent="0.25">
      <c r="B23" s="32" t="s">
        <v>101</v>
      </c>
      <c r="C23" s="34">
        <f>SUM(C4:C22)</f>
        <v>7490</v>
      </c>
      <c r="D23" s="35">
        <f>SUM(D4:D22)</f>
        <v>7302</v>
      </c>
      <c r="E23" s="37">
        <v>0.15036976170899999</v>
      </c>
      <c r="F23" s="37">
        <v>0.75691591344800002</v>
      </c>
      <c r="G23" s="37">
        <v>9.2714324841999998E-2</v>
      </c>
      <c r="H23" s="31"/>
      <c r="I23" s="31"/>
      <c r="J23" s="31"/>
      <c r="K23" s="31"/>
      <c r="L23" s="3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7"/>
  <sheetViews>
    <sheetView workbookViewId="0"/>
  </sheetViews>
  <sheetFormatPr defaultRowHeight="15" x14ac:dyDescent="0.25"/>
  <cols>
    <col min="1" max="1" width="24.5703125" customWidth="1"/>
    <col min="2" max="2" width="22" customWidth="1"/>
  </cols>
  <sheetData>
    <row r="1" spans="1:2" ht="18.75" x14ac:dyDescent="0.3">
      <c r="A1" s="50" t="s">
        <v>125</v>
      </c>
    </row>
    <row r="2" spans="1:2" s="2" customFormat="1" ht="35.25" customHeight="1" x14ac:dyDescent="0.25">
      <c r="A2" s="2" t="s">
        <v>2</v>
      </c>
    </row>
    <row r="3" spans="1:2" x14ac:dyDescent="0.25">
      <c r="A3" s="23" t="s">
        <v>1</v>
      </c>
      <c r="B3" s="23" t="s">
        <v>103</v>
      </c>
    </row>
    <row r="4" spans="1:2" x14ac:dyDescent="0.25">
      <c r="A4" s="23">
        <v>0</v>
      </c>
      <c r="B4" s="17">
        <v>1.6429999999999999E-3</v>
      </c>
    </row>
    <row r="5" spans="1:2" x14ac:dyDescent="0.25">
      <c r="A5" s="16">
        <v>1</v>
      </c>
      <c r="B5" s="17">
        <v>4.7930000000000004E-3</v>
      </c>
    </row>
    <row r="6" spans="1:2" x14ac:dyDescent="0.25">
      <c r="A6" s="16">
        <v>2</v>
      </c>
      <c r="B6" s="17">
        <v>6.9839999999999998E-3</v>
      </c>
    </row>
    <row r="7" spans="1:2" x14ac:dyDescent="0.25">
      <c r="A7" s="16">
        <v>3</v>
      </c>
      <c r="B7" s="17">
        <v>7.1209999999999997E-3</v>
      </c>
    </row>
    <row r="8" spans="1:2" x14ac:dyDescent="0.25">
      <c r="A8" s="16">
        <v>4</v>
      </c>
      <c r="B8" s="17">
        <v>9.8600000000000007E-3</v>
      </c>
    </row>
    <row r="9" spans="1:2" x14ac:dyDescent="0.25">
      <c r="A9" s="16">
        <v>5</v>
      </c>
      <c r="B9" s="17">
        <v>1.1913999999999999E-2</v>
      </c>
    </row>
    <row r="10" spans="1:2" x14ac:dyDescent="0.25">
      <c r="A10" s="16">
        <v>6</v>
      </c>
      <c r="B10" s="17">
        <v>1.5474999999999999E-2</v>
      </c>
    </row>
    <row r="11" spans="1:2" x14ac:dyDescent="0.25">
      <c r="A11" s="16">
        <v>7</v>
      </c>
      <c r="B11" s="17">
        <v>1.9720000000000001E-2</v>
      </c>
    </row>
    <row r="12" spans="1:2" x14ac:dyDescent="0.25">
      <c r="A12" s="16">
        <v>8</v>
      </c>
      <c r="B12" s="17">
        <v>2.0268000000000001E-2</v>
      </c>
    </row>
    <row r="13" spans="1:2" x14ac:dyDescent="0.25">
      <c r="A13" s="16">
        <v>9</v>
      </c>
      <c r="B13" s="17">
        <v>2.4787E-2</v>
      </c>
    </row>
    <row r="14" spans="1:2" x14ac:dyDescent="0.25">
      <c r="A14" s="16">
        <v>10</v>
      </c>
      <c r="B14" s="17">
        <v>2.7799999999999998E-2</v>
      </c>
    </row>
    <row r="15" spans="1:2" x14ac:dyDescent="0.25">
      <c r="A15" s="16">
        <v>11</v>
      </c>
      <c r="B15" s="17">
        <v>2.8074000000000002E-2</v>
      </c>
    </row>
    <row r="16" spans="1:2" x14ac:dyDescent="0.25">
      <c r="A16" s="16">
        <v>12</v>
      </c>
      <c r="B16" s="17">
        <v>4.8615999999999999E-2</v>
      </c>
    </row>
    <row r="17" spans="1:2" x14ac:dyDescent="0.25">
      <c r="A17" s="16">
        <v>13</v>
      </c>
      <c r="B17" s="17">
        <v>4.7384000000000003E-2</v>
      </c>
    </row>
    <row r="18" spans="1:2" x14ac:dyDescent="0.25">
      <c r="A18" s="16">
        <v>14</v>
      </c>
      <c r="B18" s="17">
        <v>4.6425000000000001E-2</v>
      </c>
    </row>
    <row r="19" spans="1:2" x14ac:dyDescent="0.25">
      <c r="A19" s="16">
        <v>15</v>
      </c>
      <c r="B19" s="17">
        <v>5.4504999999999998E-2</v>
      </c>
    </row>
    <row r="20" spans="1:2" x14ac:dyDescent="0.25">
      <c r="A20" s="16">
        <v>16</v>
      </c>
      <c r="B20" s="17">
        <v>5.7929000000000001E-2</v>
      </c>
    </row>
    <row r="21" spans="1:2" x14ac:dyDescent="0.25">
      <c r="A21" s="16">
        <v>17</v>
      </c>
      <c r="B21" s="17">
        <v>6.2447999999999997E-2</v>
      </c>
    </row>
    <row r="22" spans="1:2" x14ac:dyDescent="0.25">
      <c r="A22" s="16">
        <v>18</v>
      </c>
      <c r="B22" s="17">
        <v>5.7929000000000001E-2</v>
      </c>
    </row>
    <row r="23" spans="1:2" x14ac:dyDescent="0.25">
      <c r="A23" s="16">
        <v>19</v>
      </c>
      <c r="B23" s="17">
        <v>5.8477000000000001E-2</v>
      </c>
    </row>
    <row r="24" spans="1:2" x14ac:dyDescent="0.25">
      <c r="A24" s="16">
        <v>20</v>
      </c>
      <c r="B24" s="17">
        <v>5.5600999999999998E-2</v>
      </c>
    </row>
    <row r="25" spans="1:2" x14ac:dyDescent="0.25">
      <c r="A25" s="16">
        <v>21</v>
      </c>
      <c r="B25" s="17">
        <v>4.8615999999999999E-2</v>
      </c>
    </row>
    <row r="26" spans="1:2" x14ac:dyDescent="0.25">
      <c r="A26" s="16">
        <v>22</v>
      </c>
      <c r="B26" s="17">
        <v>4.5192999999999997E-2</v>
      </c>
    </row>
    <row r="27" spans="1:2" x14ac:dyDescent="0.25">
      <c r="A27" s="16">
        <v>23</v>
      </c>
      <c r="B27" s="17">
        <v>4.2728000000000002E-2</v>
      </c>
    </row>
    <row r="28" spans="1:2" x14ac:dyDescent="0.25">
      <c r="A28" s="16">
        <v>24</v>
      </c>
      <c r="B28" s="17">
        <v>3.9303999999999999E-2</v>
      </c>
    </row>
    <row r="29" spans="1:2" x14ac:dyDescent="0.25">
      <c r="A29" s="16">
        <v>25</v>
      </c>
      <c r="B29" s="17">
        <v>3.4511E-2</v>
      </c>
    </row>
    <row r="30" spans="1:2" x14ac:dyDescent="0.25">
      <c r="A30" s="16">
        <v>26</v>
      </c>
      <c r="B30" s="17">
        <v>2.9170000000000001E-2</v>
      </c>
    </row>
    <row r="31" spans="1:2" x14ac:dyDescent="0.25">
      <c r="A31" s="16">
        <v>27</v>
      </c>
      <c r="B31" s="17">
        <v>2.6841E-2</v>
      </c>
    </row>
    <row r="32" spans="1:2" x14ac:dyDescent="0.25">
      <c r="A32" s="16">
        <v>28</v>
      </c>
      <c r="B32" s="17">
        <v>1.9309E-2</v>
      </c>
    </row>
    <row r="33" spans="1:2" x14ac:dyDescent="0.25">
      <c r="A33" s="16">
        <v>29</v>
      </c>
      <c r="B33" s="17">
        <v>1.5474999999999999E-2</v>
      </c>
    </row>
    <row r="34" spans="1:2" x14ac:dyDescent="0.25">
      <c r="A34" s="16">
        <v>30</v>
      </c>
      <c r="B34" s="17">
        <v>1.342E-2</v>
      </c>
    </row>
    <row r="35" spans="1:2" x14ac:dyDescent="0.25">
      <c r="A35" s="22">
        <v>31</v>
      </c>
      <c r="B35" s="17">
        <v>9.7230000000000007E-3</v>
      </c>
    </row>
    <row r="36" spans="1:2" x14ac:dyDescent="0.25">
      <c r="A36" s="22">
        <v>32</v>
      </c>
      <c r="B36" s="17">
        <v>5.3410000000000003E-3</v>
      </c>
    </row>
    <row r="37" spans="1:2" x14ac:dyDescent="0.25">
      <c r="A37" s="22">
        <v>33</v>
      </c>
      <c r="B37" s="17">
        <v>2.6020000000000001E-3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"/>
  <sheetViews>
    <sheetView workbookViewId="0">
      <selection sqref="A1:A2"/>
    </sheetView>
  </sheetViews>
  <sheetFormatPr defaultRowHeight="15" x14ac:dyDescent="0.25"/>
  <cols>
    <col min="2" max="2" width="32.42578125" customWidth="1"/>
    <col min="3" max="3" width="25" bestFit="1" customWidth="1"/>
    <col min="4" max="4" width="25" customWidth="1"/>
    <col min="5" max="5" width="33" style="26" bestFit="1" customWidth="1"/>
    <col min="6" max="6" width="33.5703125" bestFit="1" customWidth="1"/>
    <col min="7" max="7" width="15.5703125" customWidth="1"/>
    <col min="8" max="9" width="34.7109375" bestFit="1" customWidth="1"/>
  </cols>
  <sheetData>
    <row r="1" spans="1:10" ht="18.75" x14ac:dyDescent="0.3">
      <c r="A1" s="50" t="s">
        <v>125</v>
      </c>
      <c r="E1" s="48"/>
    </row>
    <row r="2" spans="1:10" ht="18.75" x14ac:dyDescent="0.3">
      <c r="A2" s="50" t="s">
        <v>126</v>
      </c>
      <c r="E2" s="48"/>
    </row>
    <row r="3" spans="1:10" ht="21" x14ac:dyDescent="0.25">
      <c r="A3" s="38" t="s">
        <v>2</v>
      </c>
      <c r="B3" s="39"/>
      <c r="C3" s="39"/>
    </row>
    <row r="4" spans="1:10" x14ac:dyDescent="0.25">
      <c r="A4" s="41" t="s">
        <v>0</v>
      </c>
      <c r="B4" s="41" t="s">
        <v>81</v>
      </c>
      <c r="C4" s="43" t="s">
        <v>119</v>
      </c>
      <c r="D4" s="26" t="s">
        <v>101</v>
      </c>
      <c r="E4" s="26" t="s">
        <v>120</v>
      </c>
      <c r="F4" s="26" t="s">
        <v>121</v>
      </c>
      <c r="H4" s="1" t="s">
        <v>110</v>
      </c>
      <c r="I4" s="1" t="s">
        <v>118</v>
      </c>
      <c r="J4" s="1" t="s">
        <v>109</v>
      </c>
    </row>
    <row r="5" spans="1:10" x14ac:dyDescent="0.25">
      <c r="A5" s="41">
        <v>1</v>
      </c>
      <c r="B5" s="39" t="s">
        <v>82</v>
      </c>
      <c r="C5" s="44">
        <v>17.908759124087599</v>
      </c>
      <c r="D5" s="27">
        <v>17.5</v>
      </c>
      <c r="E5" s="27">
        <f>$H$10</f>
        <v>16.574660119871893</v>
      </c>
      <c r="F5" s="27">
        <f>$I$10</f>
        <v>18.426983265501903</v>
      </c>
      <c r="G5" s="30"/>
      <c r="H5" s="1">
        <v>0.05</v>
      </c>
      <c r="I5" s="28">
        <f>_xlfn.STDEV.P(C5:C10,C12:C17,C19:C23)</f>
        <v>1.8013361221877338</v>
      </c>
      <c r="J5" s="1">
        <v>17</v>
      </c>
    </row>
    <row r="6" spans="1:10" x14ac:dyDescent="0.25">
      <c r="A6" s="41">
        <v>2</v>
      </c>
      <c r="B6" s="39" t="s">
        <v>83</v>
      </c>
      <c r="C6" s="44">
        <v>16.0231884057971</v>
      </c>
      <c r="D6" s="27">
        <v>17.5</v>
      </c>
      <c r="E6" s="27">
        <f t="shared" ref="E6:E24" si="0">$H$10</f>
        <v>16.574660119871893</v>
      </c>
      <c r="F6" s="27">
        <f t="shared" ref="F6:F24" si="1">$I$10</f>
        <v>18.426983265501903</v>
      </c>
      <c r="G6" s="30"/>
      <c r="H6" s="1"/>
      <c r="I6" s="1" t="s">
        <v>111</v>
      </c>
      <c r="J6" s="26"/>
    </row>
    <row r="7" spans="1:10" x14ac:dyDescent="0.25">
      <c r="A7" s="41">
        <v>3</v>
      </c>
      <c r="B7" s="39" t="s">
        <v>84</v>
      </c>
      <c r="C7" s="44">
        <v>12.518918918918899</v>
      </c>
      <c r="D7" s="27">
        <v>17.5</v>
      </c>
      <c r="E7" s="27">
        <f t="shared" si="0"/>
        <v>16.574660119871893</v>
      </c>
      <c r="F7" s="27">
        <f t="shared" si="1"/>
        <v>18.426983265501903</v>
      </c>
      <c r="G7" s="30"/>
      <c r="H7" s="26"/>
      <c r="I7" s="26">
        <f>_xlfn.CONFIDENCE.T(H5,I5,J5)</f>
        <v>0.92616157281500389</v>
      </c>
      <c r="J7" s="26"/>
    </row>
    <row r="8" spans="1:10" x14ac:dyDescent="0.25">
      <c r="A8" s="41">
        <v>4</v>
      </c>
      <c r="B8" s="39" t="s">
        <v>85</v>
      </c>
      <c r="C8" s="44">
        <v>16.098654708520201</v>
      </c>
      <c r="D8" s="27">
        <v>17.5</v>
      </c>
      <c r="E8" s="27">
        <f t="shared" si="0"/>
        <v>16.574660119871893</v>
      </c>
      <c r="F8" s="27">
        <f t="shared" si="1"/>
        <v>18.426983265501903</v>
      </c>
      <c r="G8" s="30"/>
      <c r="H8" s="26"/>
      <c r="I8" s="26"/>
      <c r="J8" s="26"/>
    </row>
    <row r="9" spans="1:10" x14ac:dyDescent="0.25">
      <c r="A9" s="41">
        <v>5</v>
      </c>
      <c r="B9" s="39" t="s">
        <v>86</v>
      </c>
      <c r="C9" s="44">
        <v>19.176331360946701</v>
      </c>
      <c r="D9" s="27">
        <v>17.5</v>
      </c>
      <c r="E9" s="27">
        <f t="shared" si="0"/>
        <v>16.574660119871893</v>
      </c>
      <c r="F9" s="27">
        <f t="shared" si="1"/>
        <v>18.426983265501903</v>
      </c>
      <c r="G9" s="30"/>
      <c r="H9" s="26" t="s">
        <v>115</v>
      </c>
      <c r="I9" s="26" t="s">
        <v>115</v>
      </c>
      <c r="J9" s="26"/>
    </row>
    <row r="10" spans="1:10" x14ac:dyDescent="0.25">
      <c r="A10" s="41">
        <v>6</v>
      </c>
      <c r="B10" s="39" t="s">
        <v>87</v>
      </c>
      <c r="C10" s="44">
        <v>15.577430972388999</v>
      </c>
      <c r="D10" s="27">
        <v>17.5</v>
      </c>
      <c r="E10" s="27">
        <f t="shared" si="0"/>
        <v>16.574660119871893</v>
      </c>
      <c r="F10" s="27">
        <f t="shared" si="1"/>
        <v>18.426983265501903</v>
      </c>
      <c r="G10" s="30"/>
      <c r="H10" s="27">
        <f>C24-I7</f>
        <v>16.574660119871893</v>
      </c>
      <c r="I10" s="27">
        <f>C24+I7</f>
        <v>18.426983265501903</v>
      </c>
      <c r="J10" s="26"/>
    </row>
    <row r="11" spans="1:10" x14ac:dyDescent="0.25">
      <c r="A11" s="41">
        <v>7</v>
      </c>
      <c r="B11" s="39" t="s">
        <v>88</v>
      </c>
      <c r="C11" s="44">
        <v>18.176470588235301</v>
      </c>
      <c r="D11" s="27">
        <v>17.5</v>
      </c>
      <c r="E11" s="27">
        <f t="shared" si="0"/>
        <v>16.574660119871893</v>
      </c>
      <c r="F11" s="27">
        <f t="shared" si="1"/>
        <v>18.426983265501903</v>
      </c>
      <c r="G11" s="30"/>
      <c r="H11" s="30"/>
      <c r="I11" s="30"/>
    </row>
    <row r="12" spans="1:10" x14ac:dyDescent="0.25">
      <c r="A12" s="41">
        <v>8</v>
      </c>
      <c r="B12" s="39" t="s">
        <v>89</v>
      </c>
      <c r="C12" s="44">
        <v>15.9237113402062</v>
      </c>
      <c r="D12" s="27">
        <v>17.5</v>
      </c>
      <c r="E12" s="27">
        <f t="shared" si="0"/>
        <v>16.574660119871893</v>
      </c>
      <c r="F12" s="27">
        <f t="shared" si="1"/>
        <v>18.426983265501903</v>
      </c>
      <c r="G12" s="30"/>
    </row>
    <row r="13" spans="1:10" x14ac:dyDescent="0.25">
      <c r="A13" s="41">
        <v>9</v>
      </c>
      <c r="B13" s="39" t="s">
        <v>90</v>
      </c>
      <c r="C13" s="44">
        <v>19.119891008174399</v>
      </c>
      <c r="D13" s="27">
        <v>17.5</v>
      </c>
      <c r="E13" s="27">
        <f t="shared" si="0"/>
        <v>16.574660119871893</v>
      </c>
      <c r="F13" s="27">
        <f t="shared" si="1"/>
        <v>18.426983265501903</v>
      </c>
      <c r="G13" s="30"/>
    </row>
    <row r="14" spans="1:10" x14ac:dyDescent="0.25">
      <c r="A14" s="41">
        <v>10</v>
      </c>
      <c r="B14" s="39" t="s">
        <v>91</v>
      </c>
      <c r="C14" s="44">
        <v>19.328125</v>
      </c>
      <c r="D14" s="27">
        <v>17.5</v>
      </c>
      <c r="E14" s="27">
        <f t="shared" si="0"/>
        <v>16.574660119871893</v>
      </c>
      <c r="F14" s="27">
        <f t="shared" si="1"/>
        <v>18.426983265501903</v>
      </c>
      <c r="G14" s="30"/>
    </row>
    <row r="15" spans="1:10" x14ac:dyDescent="0.25">
      <c r="A15" s="41">
        <v>11</v>
      </c>
      <c r="B15" s="39" t="s">
        <v>92</v>
      </c>
      <c r="C15" s="44">
        <v>16.759740259740301</v>
      </c>
      <c r="D15" s="27">
        <v>17.5</v>
      </c>
      <c r="E15" s="27">
        <f t="shared" si="0"/>
        <v>16.574660119871893</v>
      </c>
      <c r="F15" s="27">
        <f t="shared" si="1"/>
        <v>18.426983265501903</v>
      </c>
      <c r="G15" s="30"/>
    </row>
    <row r="16" spans="1:10" x14ac:dyDescent="0.25">
      <c r="A16" s="41">
        <v>12</v>
      </c>
      <c r="B16" s="39" t="s">
        <v>93</v>
      </c>
      <c r="C16" s="44">
        <v>18.912280701754401</v>
      </c>
      <c r="D16" s="27">
        <v>17.5</v>
      </c>
      <c r="E16" s="27">
        <f t="shared" si="0"/>
        <v>16.574660119871893</v>
      </c>
      <c r="F16" s="27">
        <f t="shared" si="1"/>
        <v>18.426983265501903</v>
      </c>
      <c r="G16" s="30"/>
    </row>
    <row r="17" spans="1:7" x14ac:dyDescent="0.25">
      <c r="A17" s="41">
        <v>13</v>
      </c>
      <c r="B17" s="39" t="s">
        <v>94</v>
      </c>
      <c r="C17" s="44">
        <v>17.079491255961798</v>
      </c>
      <c r="D17" s="27">
        <v>17.5</v>
      </c>
      <c r="E17" s="27">
        <f t="shared" si="0"/>
        <v>16.574660119871893</v>
      </c>
      <c r="F17" s="27">
        <f t="shared" si="1"/>
        <v>18.426983265501903</v>
      </c>
      <c r="G17" s="30"/>
    </row>
    <row r="18" spans="1:7" x14ac:dyDescent="0.25">
      <c r="A18" s="41">
        <v>14</v>
      </c>
      <c r="B18" s="39" t="s">
        <v>95</v>
      </c>
      <c r="C18" s="44">
        <v>21</v>
      </c>
      <c r="D18" s="27">
        <v>17.5</v>
      </c>
      <c r="E18" s="27">
        <f t="shared" si="0"/>
        <v>16.574660119871893</v>
      </c>
      <c r="F18" s="27">
        <f t="shared" si="1"/>
        <v>18.426983265501903</v>
      </c>
      <c r="G18" s="30"/>
    </row>
    <row r="19" spans="1:7" x14ac:dyDescent="0.25">
      <c r="A19" s="41">
        <v>15</v>
      </c>
      <c r="B19" s="39" t="s">
        <v>96</v>
      </c>
      <c r="C19" s="44">
        <v>19.337748344370901</v>
      </c>
      <c r="D19" s="27">
        <v>17.5</v>
      </c>
      <c r="E19" s="27">
        <f t="shared" si="0"/>
        <v>16.574660119871893</v>
      </c>
      <c r="F19" s="27">
        <f t="shared" si="1"/>
        <v>18.426983265501903</v>
      </c>
      <c r="G19" s="30"/>
    </row>
    <row r="20" spans="1:7" x14ac:dyDescent="0.25">
      <c r="A20" s="41">
        <v>16</v>
      </c>
      <c r="B20" s="39" t="s">
        <v>97</v>
      </c>
      <c r="C20" s="44">
        <v>17.318181818181799</v>
      </c>
      <c r="D20" s="27">
        <v>17.5</v>
      </c>
      <c r="E20" s="27">
        <f t="shared" si="0"/>
        <v>16.574660119871893</v>
      </c>
      <c r="F20" s="27">
        <f t="shared" si="1"/>
        <v>18.426983265501903</v>
      </c>
      <c r="G20" s="30"/>
    </row>
    <row r="21" spans="1:7" x14ac:dyDescent="0.25">
      <c r="A21" s="41">
        <v>17</v>
      </c>
      <c r="B21" s="39" t="s">
        <v>98</v>
      </c>
      <c r="C21" s="44">
        <v>18.3147113594041</v>
      </c>
      <c r="D21" s="27">
        <v>17.5</v>
      </c>
      <c r="E21" s="27">
        <f t="shared" si="0"/>
        <v>16.574660119871893</v>
      </c>
      <c r="F21" s="27">
        <f t="shared" si="1"/>
        <v>18.426983265501903</v>
      </c>
      <c r="G21" s="30"/>
    </row>
    <row r="22" spans="1:7" x14ac:dyDescent="0.25">
      <c r="A22" s="41">
        <v>18</v>
      </c>
      <c r="B22" s="39" t="s">
        <v>99</v>
      </c>
      <c r="C22" s="44">
        <v>15</v>
      </c>
      <c r="D22" s="27">
        <v>17.5</v>
      </c>
      <c r="E22" s="27">
        <f t="shared" si="0"/>
        <v>16.574660119871893</v>
      </c>
      <c r="F22" s="27">
        <f t="shared" si="1"/>
        <v>18.426983265501903</v>
      </c>
      <c r="G22" s="30"/>
    </row>
    <row r="23" spans="1:7" x14ac:dyDescent="0.25">
      <c r="A23" s="41">
        <v>19</v>
      </c>
      <c r="B23" s="39" t="s">
        <v>100</v>
      </c>
      <c r="C23" s="44">
        <v>17.135999999999999</v>
      </c>
      <c r="D23" s="27">
        <v>17.5</v>
      </c>
      <c r="E23" s="27">
        <f t="shared" si="0"/>
        <v>16.574660119871893</v>
      </c>
      <c r="F23" s="27">
        <f t="shared" si="1"/>
        <v>18.426983265501903</v>
      </c>
      <c r="G23" s="30"/>
    </row>
    <row r="24" spans="1:7" x14ac:dyDescent="0.25">
      <c r="A24" s="41">
        <v>20</v>
      </c>
      <c r="B24" s="39" t="s">
        <v>101</v>
      </c>
      <c r="C24" s="44">
        <v>17.500821692686898</v>
      </c>
      <c r="D24" s="27">
        <v>17.5</v>
      </c>
      <c r="E24" s="27">
        <f t="shared" si="0"/>
        <v>16.574660119871893</v>
      </c>
      <c r="F24" s="27">
        <f t="shared" si="1"/>
        <v>18.426983265501903</v>
      </c>
      <c r="G24" s="30"/>
    </row>
    <row r="27" spans="1:7" x14ac:dyDescent="0.25">
      <c r="C27" s="27"/>
      <c r="D27" s="27"/>
    </row>
    <row r="30" spans="1:7" x14ac:dyDescent="0.25">
      <c r="C30" s="30"/>
      <c r="D30" s="3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9"/>
  <sheetViews>
    <sheetView workbookViewId="0"/>
  </sheetViews>
  <sheetFormatPr defaultRowHeight="15" x14ac:dyDescent="0.25"/>
  <cols>
    <col min="1" max="1" width="21.85546875" style="4" bestFit="1" customWidth="1"/>
    <col min="2" max="2" width="31.5703125" style="8" bestFit="1" customWidth="1"/>
    <col min="3" max="3" width="80.140625" style="8" bestFit="1" customWidth="1"/>
    <col min="4" max="4" width="23.28515625" style="8" bestFit="1" customWidth="1"/>
  </cols>
  <sheetData>
    <row r="1" spans="1:4" ht="18.75" x14ac:dyDescent="0.3">
      <c r="A1" s="50" t="s">
        <v>125</v>
      </c>
    </row>
    <row r="2" spans="1:4" ht="39" customHeight="1" x14ac:dyDescent="0.25">
      <c r="A2" s="3" t="s">
        <v>2</v>
      </c>
    </row>
    <row r="3" spans="1:4" x14ac:dyDescent="0.25">
      <c r="A3" s="5" t="s">
        <v>3</v>
      </c>
      <c r="B3" s="5" t="s">
        <v>4</v>
      </c>
      <c r="C3" s="5" t="s">
        <v>5</v>
      </c>
      <c r="D3" s="8" t="s">
        <v>48</v>
      </c>
    </row>
    <row r="4" spans="1:4" ht="45" x14ac:dyDescent="0.25">
      <c r="A4" s="5">
        <v>1</v>
      </c>
      <c r="B4" s="6" t="s">
        <v>6</v>
      </c>
      <c r="C4" s="12" t="s">
        <v>6</v>
      </c>
      <c r="D4" s="18">
        <v>0.411120241029855</v>
      </c>
    </row>
    <row r="5" spans="1:4" ht="90" x14ac:dyDescent="0.25">
      <c r="A5" s="5">
        <v>2</v>
      </c>
      <c r="B5" s="6" t="s">
        <v>7</v>
      </c>
      <c r="C5" s="6" t="s">
        <v>8</v>
      </c>
      <c r="D5" s="18">
        <v>0.735141057244591</v>
      </c>
    </row>
    <row r="6" spans="1:4" x14ac:dyDescent="0.25">
      <c r="A6" s="5">
        <v>3</v>
      </c>
      <c r="B6" s="9" t="s">
        <v>9</v>
      </c>
      <c r="C6" s="9" t="s">
        <v>9</v>
      </c>
      <c r="D6" s="18">
        <v>0.676526978909888</v>
      </c>
    </row>
    <row r="7" spans="1:4" ht="30" x14ac:dyDescent="0.25">
      <c r="A7" s="5">
        <v>4</v>
      </c>
      <c r="B7" s="7" t="s">
        <v>10</v>
      </c>
      <c r="C7" s="7" t="s">
        <v>11</v>
      </c>
      <c r="D7" s="18">
        <v>0.59066009312517098</v>
      </c>
    </row>
    <row r="8" spans="1:4" ht="90" x14ac:dyDescent="0.25">
      <c r="A8" s="5">
        <v>5</v>
      </c>
      <c r="B8" s="6" t="s">
        <v>12</v>
      </c>
      <c r="C8" s="6" t="s">
        <v>13</v>
      </c>
      <c r="D8" s="18">
        <v>0.57491098329224899</v>
      </c>
    </row>
    <row r="9" spans="1:4" x14ac:dyDescent="0.25">
      <c r="A9" s="5">
        <v>6</v>
      </c>
      <c r="B9" s="6" t="s">
        <v>14</v>
      </c>
      <c r="C9" s="6" t="s">
        <v>13</v>
      </c>
      <c r="D9" s="18">
        <v>0.79608326485894298</v>
      </c>
    </row>
    <row r="10" spans="1:4" ht="30" x14ac:dyDescent="0.25">
      <c r="A10" s="5">
        <v>7</v>
      </c>
      <c r="B10" s="6" t="s">
        <v>15</v>
      </c>
      <c r="C10" s="6" t="s">
        <v>16</v>
      </c>
      <c r="D10" s="18">
        <v>0.51615995617638999</v>
      </c>
    </row>
    <row r="11" spans="1:4" ht="45" x14ac:dyDescent="0.25">
      <c r="A11" s="5">
        <v>8</v>
      </c>
      <c r="B11" s="6" t="s">
        <v>17</v>
      </c>
      <c r="C11" s="6" t="s">
        <v>18</v>
      </c>
      <c r="D11" s="18">
        <v>0.61840591618734597</v>
      </c>
    </row>
    <row r="12" spans="1:4" x14ac:dyDescent="0.25">
      <c r="A12" s="5">
        <v>9</v>
      </c>
      <c r="B12" s="6" t="s">
        <v>19</v>
      </c>
      <c r="C12" s="9" t="s">
        <v>19</v>
      </c>
      <c r="D12" s="18">
        <v>0.58230621747466405</v>
      </c>
    </row>
    <row r="13" spans="1:4" x14ac:dyDescent="0.25">
      <c r="A13" s="5">
        <v>10</v>
      </c>
      <c r="B13" s="6" t="s">
        <v>20</v>
      </c>
      <c r="C13" s="9" t="s">
        <v>20</v>
      </c>
      <c r="D13" s="18">
        <v>0.60777869076965196</v>
      </c>
    </row>
    <row r="14" spans="1:4" ht="45" x14ac:dyDescent="0.25">
      <c r="A14" s="5">
        <v>11</v>
      </c>
      <c r="B14" s="6" t="s">
        <v>21</v>
      </c>
      <c r="C14" s="9" t="s">
        <v>21</v>
      </c>
      <c r="D14" s="18">
        <v>0.53820870994248105</v>
      </c>
    </row>
    <row r="15" spans="1:4" ht="45" x14ac:dyDescent="0.25">
      <c r="A15" s="5">
        <v>12</v>
      </c>
      <c r="B15" s="6" t="s">
        <v>22</v>
      </c>
      <c r="C15" s="9" t="s">
        <v>22</v>
      </c>
      <c r="D15" s="18">
        <v>0.43536017529443999</v>
      </c>
    </row>
    <row r="16" spans="1:4" ht="30" x14ac:dyDescent="0.25">
      <c r="A16" s="5">
        <v>13</v>
      </c>
      <c r="B16" s="6" t="s">
        <v>23</v>
      </c>
      <c r="C16" s="6" t="s">
        <v>24</v>
      </c>
      <c r="D16" s="18">
        <v>0.65995617639003001</v>
      </c>
    </row>
    <row r="17" spans="1:4" ht="30" x14ac:dyDescent="0.25">
      <c r="A17" s="5">
        <v>14</v>
      </c>
      <c r="B17" s="6" t="s">
        <v>25</v>
      </c>
      <c r="C17" s="6" t="s">
        <v>26</v>
      </c>
      <c r="D17" s="18">
        <v>0.51972062448644196</v>
      </c>
    </row>
    <row r="18" spans="1:4" ht="30" x14ac:dyDescent="0.25">
      <c r="A18" s="5">
        <v>15</v>
      </c>
      <c r="B18" s="6" t="s">
        <v>27</v>
      </c>
      <c r="C18" s="6" t="s">
        <v>28</v>
      </c>
      <c r="D18" s="18">
        <v>0.60531361270884698</v>
      </c>
    </row>
    <row r="19" spans="1:4" ht="120" x14ac:dyDescent="0.25">
      <c r="A19" s="5">
        <v>16</v>
      </c>
      <c r="B19" s="6" t="s">
        <v>29</v>
      </c>
      <c r="C19" s="6" t="s">
        <v>30</v>
      </c>
      <c r="D19" s="18">
        <v>0.38551081895371098</v>
      </c>
    </row>
    <row r="20" spans="1:4" ht="90" x14ac:dyDescent="0.25">
      <c r="A20" s="5">
        <v>17</v>
      </c>
      <c r="B20" s="6" t="s">
        <v>31</v>
      </c>
      <c r="C20" s="6" t="s">
        <v>32</v>
      </c>
      <c r="D20" s="18">
        <v>0.48849630238290898</v>
      </c>
    </row>
    <row r="21" spans="1:4" ht="75" x14ac:dyDescent="0.25">
      <c r="A21" s="5">
        <v>18</v>
      </c>
      <c r="B21" s="6" t="s">
        <v>33</v>
      </c>
      <c r="C21" s="12" t="s">
        <v>33</v>
      </c>
      <c r="D21" s="18">
        <v>0.37291153108737302</v>
      </c>
    </row>
    <row r="22" spans="1:4" ht="45" x14ac:dyDescent="0.25">
      <c r="A22" s="5">
        <v>19</v>
      </c>
      <c r="B22" s="6" t="s">
        <v>34</v>
      </c>
      <c r="C22" s="6" t="s">
        <v>35</v>
      </c>
      <c r="D22" s="18">
        <v>0.48178581210627203</v>
      </c>
    </row>
    <row r="23" spans="1:4" ht="45" x14ac:dyDescent="0.25">
      <c r="A23" s="5">
        <v>20</v>
      </c>
      <c r="B23" s="6" t="s">
        <v>36</v>
      </c>
      <c r="C23" s="6" t="s">
        <v>37</v>
      </c>
      <c r="D23" s="18">
        <v>0.52423993426458504</v>
      </c>
    </row>
    <row r="24" spans="1:4" x14ac:dyDescent="0.25">
      <c r="A24" s="5">
        <v>21</v>
      </c>
      <c r="B24" s="6" t="s">
        <v>38</v>
      </c>
      <c r="C24" s="12" t="s">
        <v>38</v>
      </c>
      <c r="D24" s="18">
        <v>0.375102711585867</v>
      </c>
    </row>
    <row r="25" spans="1:4" ht="60" x14ac:dyDescent="0.25">
      <c r="A25" s="5">
        <v>22</v>
      </c>
      <c r="B25" s="6" t="s">
        <v>39</v>
      </c>
      <c r="C25" s="12" t="s">
        <v>39</v>
      </c>
      <c r="D25" s="18">
        <v>0.37195288961928202</v>
      </c>
    </row>
    <row r="26" spans="1:4" ht="30" x14ac:dyDescent="0.25">
      <c r="A26" s="5">
        <v>23</v>
      </c>
      <c r="B26" s="6" t="s">
        <v>40</v>
      </c>
      <c r="C26" s="12" t="s">
        <v>41</v>
      </c>
      <c r="D26" s="18">
        <v>0.32278827718433301</v>
      </c>
    </row>
    <row r="27" spans="1:4" ht="90" x14ac:dyDescent="0.25">
      <c r="A27" s="5">
        <v>24</v>
      </c>
      <c r="B27" s="6" t="s">
        <v>42</v>
      </c>
      <c r="C27" s="6" t="s">
        <v>43</v>
      </c>
      <c r="D27" s="18">
        <v>0.58367570528622303</v>
      </c>
    </row>
    <row r="28" spans="1:4" ht="30" x14ac:dyDescent="0.25">
      <c r="A28" s="5">
        <v>25</v>
      </c>
      <c r="B28" s="6" t="s">
        <v>44</v>
      </c>
      <c r="C28" s="6" t="s">
        <v>45</v>
      </c>
      <c r="D28" s="18">
        <v>0.26759791837852598</v>
      </c>
    </row>
    <row r="29" spans="1:4" ht="30" x14ac:dyDescent="0.25">
      <c r="A29" s="5">
        <v>26</v>
      </c>
      <c r="B29" s="6" t="s">
        <v>46</v>
      </c>
      <c r="C29" s="6" t="s">
        <v>47</v>
      </c>
      <c r="D29" s="18">
        <v>0.49637085729937003</v>
      </c>
    </row>
  </sheetData>
  <autoFilter ref="A3:D29" xr:uid="{00000000-0009-0000-0000-000003000000}">
    <sortState ref="A4:D29">
      <sortCondition ref="A3:A29"/>
    </sortState>
  </autoFilter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3"/>
  <sheetViews>
    <sheetView zoomScaleNormal="100" workbookViewId="0"/>
  </sheetViews>
  <sheetFormatPr defaultRowHeight="15" x14ac:dyDescent="0.25"/>
  <cols>
    <col min="2" max="2" width="38" bestFit="1" customWidth="1"/>
    <col min="3" max="3" width="20.5703125" customWidth="1"/>
    <col min="4" max="4" width="20.42578125" customWidth="1"/>
    <col min="5" max="6" width="16.140625" customWidth="1"/>
    <col min="7" max="7" width="17.140625" customWidth="1"/>
  </cols>
  <sheetData>
    <row r="1" spans="1:8" ht="18.75" x14ac:dyDescent="0.3">
      <c r="A1" s="50" t="s">
        <v>127</v>
      </c>
    </row>
    <row r="2" spans="1:8" ht="21" x14ac:dyDescent="0.25">
      <c r="A2" s="38" t="s">
        <v>49</v>
      </c>
      <c r="B2" s="39"/>
      <c r="C2" s="39"/>
      <c r="D2" s="39"/>
      <c r="E2" s="40" t="s">
        <v>104</v>
      </c>
      <c r="F2" s="40" t="s">
        <v>105</v>
      </c>
      <c r="G2" s="40" t="s">
        <v>106</v>
      </c>
    </row>
    <row r="3" spans="1:8" ht="60" x14ac:dyDescent="0.25">
      <c r="A3" s="1" t="s">
        <v>0</v>
      </c>
      <c r="B3" s="1" t="s">
        <v>81</v>
      </c>
      <c r="C3" s="24" t="s">
        <v>108</v>
      </c>
      <c r="D3" s="25" t="s">
        <v>107</v>
      </c>
      <c r="E3" s="25" t="s">
        <v>112</v>
      </c>
      <c r="F3" s="25" t="s">
        <v>113</v>
      </c>
      <c r="G3" s="25" t="s">
        <v>114</v>
      </c>
    </row>
    <row r="4" spans="1:8" x14ac:dyDescent="0.25">
      <c r="A4" s="1">
        <v>1</v>
      </c>
      <c r="B4" t="s">
        <v>82</v>
      </c>
      <c r="C4">
        <v>560</v>
      </c>
      <c r="D4">
        <v>549</v>
      </c>
      <c r="E4" s="17">
        <v>0.13114754098299999</v>
      </c>
      <c r="F4" s="17">
        <v>0.775956284153</v>
      </c>
      <c r="G4" s="17">
        <v>9.2896174863000003E-2</v>
      </c>
      <c r="H4" s="29"/>
    </row>
    <row r="5" spans="1:8" x14ac:dyDescent="0.25">
      <c r="A5" s="1">
        <v>2</v>
      </c>
      <c r="B5" t="s">
        <v>83</v>
      </c>
      <c r="C5">
        <v>352</v>
      </c>
      <c r="D5">
        <v>333</v>
      </c>
      <c r="E5" s="17">
        <v>0.21621621621600001</v>
      </c>
      <c r="F5" s="17">
        <v>0.67267267267200004</v>
      </c>
      <c r="G5" s="17">
        <v>0.111111111111</v>
      </c>
      <c r="H5" s="29"/>
    </row>
    <row r="6" spans="1:8" x14ac:dyDescent="0.25">
      <c r="A6" s="1">
        <v>3</v>
      </c>
      <c r="B6" t="s">
        <v>84</v>
      </c>
      <c r="C6">
        <v>189</v>
      </c>
      <c r="D6">
        <v>174</v>
      </c>
      <c r="E6" s="17">
        <v>0.45977011494199999</v>
      </c>
      <c r="F6" s="17">
        <v>0.51724137931000003</v>
      </c>
      <c r="G6" s="17">
        <v>2.2988505746999999E-2</v>
      </c>
      <c r="H6" s="29"/>
    </row>
    <row r="7" spans="1:8" x14ac:dyDescent="0.25">
      <c r="A7" s="1">
        <v>4</v>
      </c>
      <c r="B7" t="s">
        <v>85</v>
      </c>
      <c r="C7">
        <v>463</v>
      </c>
      <c r="D7">
        <v>450</v>
      </c>
      <c r="E7" s="17">
        <v>0.264444444444</v>
      </c>
      <c r="F7" s="17">
        <v>0.69777777777700001</v>
      </c>
      <c r="G7" s="17">
        <v>3.7777777776999998E-2</v>
      </c>
      <c r="H7" s="29"/>
    </row>
    <row r="8" spans="1:8" x14ac:dyDescent="0.25">
      <c r="A8" s="1">
        <v>5</v>
      </c>
      <c r="B8" t="s">
        <v>86</v>
      </c>
      <c r="C8">
        <v>1741</v>
      </c>
      <c r="D8">
        <v>1666</v>
      </c>
      <c r="E8" s="17">
        <v>0.146458583433</v>
      </c>
      <c r="F8" s="17">
        <v>0.75810324129600004</v>
      </c>
      <c r="G8" s="17">
        <v>9.5438175269999995E-2</v>
      </c>
      <c r="H8" s="29"/>
    </row>
    <row r="9" spans="1:8" x14ac:dyDescent="0.25">
      <c r="A9" s="1">
        <v>6</v>
      </c>
      <c r="B9" t="s">
        <v>87</v>
      </c>
      <c r="C9">
        <v>864</v>
      </c>
      <c r="D9">
        <v>825</v>
      </c>
      <c r="E9" s="17">
        <v>0.24242424242400001</v>
      </c>
      <c r="F9" s="17">
        <v>0.68848484848400004</v>
      </c>
      <c r="G9" s="17">
        <v>6.9090909089999999E-2</v>
      </c>
      <c r="H9" s="29"/>
    </row>
    <row r="10" spans="1:8" x14ac:dyDescent="0.25">
      <c r="A10" s="1">
        <v>7</v>
      </c>
      <c r="B10" t="s">
        <v>88</v>
      </c>
      <c r="C10">
        <v>17</v>
      </c>
      <c r="D10">
        <v>17</v>
      </c>
      <c r="E10" s="17">
        <v>5.8823529410999997E-2</v>
      </c>
      <c r="F10" s="17">
        <v>0.88235294117600005</v>
      </c>
      <c r="G10" s="17">
        <v>5.8823529410999997E-2</v>
      </c>
      <c r="H10" s="29"/>
    </row>
    <row r="11" spans="1:8" x14ac:dyDescent="0.25">
      <c r="A11" s="1">
        <v>8</v>
      </c>
      <c r="B11" t="s">
        <v>89</v>
      </c>
      <c r="C11">
        <v>498</v>
      </c>
      <c r="D11">
        <v>479</v>
      </c>
      <c r="E11" s="17">
        <v>0.17745302713899999</v>
      </c>
      <c r="F11" s="17">
        <v>0.79123173277600001</v>
      </c>
      <c r="G11" s="17">
        <v>3.1315240082999997E-2</v>
      </c>
      <c r="H11" s="29"/>
    </row>
    <row r="12" spans="1:8" x14ac:dyDescent="0.25">
      <c r="A12" s="1">
        <v>9</v>
      </c>
      <c r="B12" t="s">
        <v>90</v>
      </c>
      <c r="C12">
        <v>371</v>
      </c>
      <c r="D12">
        <v>366</v>
      </c>
      <c r="E12" s="17">
        <v>0.150273224043</v>
      </c>
      <c r="F12" s="17">
        <v>0.73497267759499996</v>
      </c>
      <c r="G12" s="17">
        <v>0.1147</v>
      </c>
      <c r="H12" s="29"/>
    </row>
    <row r="13" spans="1:8" x14ac:dyDescent="0.25">
      <c r="A13" s="1">
        <v>10</v>
      </c>
      <c r="B13" t="s">
        <v>91</v>
      </c>
      <c r="C13">
        <v>328</v>
      </c>
      <c r="D13">
        <v>316</v>
      </c>
      <c r="E13" s="17">
        <v>0.13924050632900001</v>
      </c>
      <c r="F13" s="17">
        <v>0.67405063291099998</v>
      </c>
      <c r="G13" s="17">
        <v>0.18670886075900001</v>
      </c>
      <c r="H13" s="29"/>
    </row>
    <row r="14" spans="1:8" x14ac:dyDescent="0.25">
      <c r="A14" s="1">
        <v>11</v>
      </c>
      <c r="B14" t="s">
        <v>92</v>
      </c>
      <c r="C14">
        <v>162</v>
      </c>
      <c r="D14">
        <v>150</v>
      </c>
      <c r="E14" s="17">
        <v>0.106666666666</v>
      </c>
      <c r="F14" s="17">
        <v>0.82666666666599997</v>
      </c>
      <c r="G14" s="17">
        <v>6.6600000000000006E-2</v>
      </c>
      <c r="H14" s="29"/>
    </row>
    <row r="15" spans="1:8" x14ac:dyDescent="0.25">
      <c r="A15" s="1">
        <v>12</v>
      </c>
      <c r="B15" t="s">
        <v>93</v>
      </c>
      <c r="C15">
        <v>115</v>
      </c>
      <c r="D15">
        <v>102</v>
      </c>
      <c r="E15" s="17">
        <v>0.13725490196000001</v>
      </c>
      <c r="F15" s="17">
        <v>0.80392156862700004</v>
      </c>
      <c r="G15" s="17">
        <v>5.8823529410999997E-2</v>
      </c>
      <c r="H15" s="29"/>
    </row>
    <row r="16" spans="1:8" x14ac:dyDescent="0.25">
      <c r="A16" s="1">
        <v>13</v>
      </c>
      <c r="B16" t="s">
        <v>94</v>
      </c>
      <c r="C16">
        <v>640</v>
      </c>
      <c r="D16">
        <v>624</v>
      </c>
      <c r="E16" s="17">
        <v>0.195512820512</v>
      </c>
      <c r="F16" s="17">
        <v>0.72435897435800001</v>
      </c>
      <c r="G16" s="17">
        <v>8.0128205127999994E-2</v>
      </c>
      <c r="H16" s="29"/>
    </row>
    <row r="17" spans="1:8" x14ac:dyDescent="0.25">
      <c r="A17" s="1">
        <v>14</v>
      </c>
      <c r="B17" t="s">
        <v>95</v>
      </c>
      <c r="C17">
        <v>1</v>
      </c>
      <c r="D17">
        <v>1</v>
      </c>
      <c r="E17" s="17">
        <v>0</v>
      </c>
      <c r="F17" s="17">
        <v>1</v>
      </c>
      <c r="G17" s="17">
        <v>0</v>
      </c>
      <c r="H17" s="29"/>
    </row>
    <row r="18" spans="1:8" x14ac:dyDescent="0.25">
      <c r="A18" s="1">
        <v>15</v>
      </c>
      <c r="B18" t="s">
        <v>96</v>
      </c>
      <c r="C18">
        <v>152</v>
      </c>
      <c r="D18">
        <v>150</v>
      </c>
      <c r="E18" s="17">
        <v>0.1</v>
      </c>
      <c r="F18" s="17">
        <v>0.82666666666599997</v>
      </c>
      <c r="G18" s="17">
        <v>7.3333333333000003E-2</v>
      </c>
      <c r="H18" s="29"/>
    </row>
    <row r="19" spans="1:8" x14ac:dyDescent="0.25">
      <c r="A19" s="1">
        <v>16</v>
      </c>
      <c r="B19" t="s">
        <v>97</v>
      </c>
      <c r="C19">
        <v>266</v>
      </c>
      <c r="D19">
        <v>263</v>
      </c>
      <c r="E19" s="17">
        <v>0.26996197718600001</v>
      </c>
      <c r="F19" s="17">
        <v>0.62737642585499998</v>
      </c>
      <c r="G19" s="17">
        <v>0.1026</v>
      </c>
      <c r="H19" s="29"/>
    </row>
    <row r="20" spans="1:8" x14ac:dyDescent="0.25">
      <c r="A20" s="1">
        <v>17</v>
      </c>
      <c r="B20" t="s">
        <v>98</v>
      </c>
      <c r="C20">
        <v>543</v>
      </c>
      <c r="D20">
        <v>526</v>
      </c>
      <c r="E20" s="17">
        <v>0.16539923954300001</v>
      </c>
      <c r="F20" s="17">
        <v>0.75665399239499997</v>
      </c>
      <c r="G20" s="17">
        <v>7.7946768060000005E-2</v>
      </c>
      <c r="H20" s="29"/>
    </row>
    <row r="21" spans="1:8" x14ac:dyDescent="0.25">
      <c r="A21" s="1">
        <v>18</v>
      </c>
      <c r="B21" t="s">
        <v>99</v>
      </c>
      <c r="C21">
        <v>97</v>
      </c>
      <c r="D21">
        <v>91</v>
      </c>
      <c r="E21" s="17">
        <v>0.16483516483499999</v>
      </c>
      <c r="F21" s="17">
        <v>0.72527472527400005</v>
      </c>
      <c r="G21" s="17">
        <v>0.10989010989</v>
      </c>
      <c r="H21" s="29"/>
    </row>
    <row r="22" spans="1:8" x14ac:dyDescent="0.25">
      <c r="A22" s="1">
        <v>19</v>
      </c>
      <c r="B22" t="s">
        <v>100</v>
      </c>
      <c r="C22">
        <v>131</v>
      </c>
      <c r="D22">
        <v>118</v>
      </c>
      <c r="E22" s="17">
        <v>1.6949152541999999E-2</v>
      </c>
      <c r="F22" s="17">
        <v>0.90677966101600005</v>
      </c>
      <c r="G22" s="17">
        <v>7.6271186439999999E-2</v>
      </c>
      <c r="H22" s="29"/>
    </row>
    <row r="23" spans="1:8" x14ac:dyDescent="0.25">
      <c r="A23" s="1">
        <v>20</v>
      </c>
      <c r="B23" t="s">
        <v>101</v>
      </c>
      <c r="C23">
        <f>SUM(C4:C22)</f>
        <v>7490</v>
      </c>
      <c r="D23">
        <f>SUM(D4:D22)</f>
        <v>7200</v>
      </c>
      <c r="E23" s="17">
        <v>0.1825</v>
      </c>
      <c r="F23" s="17">
        <v>0.73333333333299999</v>
      </c>
      <c r="G23" s="17">
        <v>8.4166666666000006E-2</v>
      </c>
      <c r="H23" s="2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5"/>
  <sheetViews>
    <sheetView workbookViewId="0"/>
  </sheetViews>
  <sheetFormatPr defaultRowHeight="15" x14ac:dyDescent="0.25"/>
  <cols>
    <col min="1" max="1" width="24.85546875" bestFit="1" customWidth="1"/>
    <col min="2" max="2" width="20" bestFit="1" customWidth="1"/>
  </cols>
  <sheetData>
    <row r="1" spans="1:2" ht="18.75" x14ac:dyDescent="0.3">
      <c r="A1" s="50" t="s">
        <v>127</v>
      </c>
    </row>
    <row r="2" spans="1:2" ht="21" x14ac:dyDescent="0.25">
      <c r="A2" s="2" t="s">
        <v>49</v>
      </c>
      <c r="B2" s="2"/>
    </row>
    <row r="3" spans="1:2" x14ac:dyDescent="0.25">
      <c r="A3" s="1" t="s">
        <v>1</v>
      </c>
      <c r="B3" t="s">
        <v>103</v>
      </c>
    </row>
    <row r="4" spans="1:2" x14ac:dyDescent="0.25">
      <c r="A4" s="46">
        <v>0</v>
      </c>
      <c r="B4" s="17">
        <v>1.5269999999999999E-3</v>
      </c>
    </row>
    <row r="5" spans="1:2" x14ac:dyDescent="0.25">
      <c r="A5" s="47">
        <v>1</v>
      </c>
      <c r="B5" s="17">
        <v>2.777E-3</v>
      </c>
    </row>
    <row r="6" spans="1:2" x14ac:dyDescent="0.25">
      <c r="A6" s="47">
        <v>2</v>
      </c>
      <c r="B6" s="17">
        <v>7.9159999999999994E-3</v>
      </c>
    </row>
    <row r="7" spans="1:2" x14ac:dyDescent="0.25">
      <c r="A7" s="47">
        <v>3</v>
      </c>
      <c r="B7" s="17">
        <v>1.3194000000000001E-2</v>
      </c>
    </row>
    <row r="8" spans="1:2" x14ac:dyDescent="0.25">
      <c r="A8" s="47">
        <v>4</v>
      </c>
      <c r="B8" s="17">
        <v>2.1111000000000001E-2</v>
      </c>
    </row>
    <row r="9" spans="1:2" x14ac:dyDescent="0.25">
      <c r="A9" s="47">
        <v>5</v>
      </c>
      <c r="B9" s="17">
        <v>3.1387999999999999E-2</v>
      </c>
    </row>
    <row r="10" spans="1:2" x14ac:dyDescent="0.25">
      <c r="A10" s="47">
        <v>6</v>
      </c>
      <c r="B10" s="17">
        <v>3.9305E-2</v>
      </c>
    </row>
    <row r="11" spans="1:2" x14ac:dyDescent="0.25">
      <c r="A11" s="47">
        <v>7</v>
      </c>
      <c r="B11" s="17">
        <v>6.5277000000000002E-2</v>
      </c>
    </row>
    <row r="12" spans="1:2" x14ac:dyDescent="0.25">
      <c r="A12" s="45">
        <v>8</v>
      </c>
      <c r="B12" s="17">
        <v>8.6249999999999993E-2</v>
      </c>
    </row>
    <row r="13" spans="1:2" x14ac:dyDescent="0.25">
      <c r="A13" s="45">
        <v>9</v>
      </c>
      <c r="B13" s="17">
        <v>9.3332999999999999E-2</v>
      </c>
    </row>
    <row r="14" spans="1:2" x14ac:dyDescent="0.25">
      <c r="A14" s="45">
        <v>10</v>
      </c>
      <c r="B14" s="17">
        <v>0.10416599999999999</v>
      </c>
    </row>
    <row r="15" spans="1:2" x14ac:dyDescent="0.25">
      <c r="A15" s="45">
        <v>11</v>
      </c>
      <c r="B15" s="17">
        <v>9.4444E-2</v>
      </c>
    </row>
    <row r="16" spans="1:2" x14ac:dyDescent="0.25">
      <c r="A16" s="45">
        <v>12</v>
      </c>
      <c r="B16" s="17">
        <v>9.2499999999999999E-2</v>
      </c>
    </row>
    <row r="17" spans="1:2" x14ac:dyDescent="0.25">
      <c r="A17" s="45">
        <v>13</v>
      </c>
      <c r="B17" s="17">
        <v>8.4861000000000006E-2</v>
      </c>
    </row>
    <row r="18" spans="1:2" x14ac:dyDescent="0.25">
      <c r="A18" s="45">
        <v>14</v>
      </c>
      <c r="B18" s="17">
        <v>7.5276999999999997E-2</v>
      </c>
    </row>
    <row r="19" spans="1:2" x14ac:dyDescent="0.25">
      <c r="A19" s="45">
        <v>15</v>
      </c>
      <c r="B19" s="17">
        <v>5.7222000000000002E-2</v>
      </c>
    </row>
    <row r="20" spans="1:2" x14ac:dyDescent="0.25">
      <c r="A20" s="45">
        <v>16</v>
      </c>
      <c r="B20" s="17">
        <v>4.5276999999999998E-2</v>
      </c>
    </row>
    <row r="21" spans="1:2" x14ac:dyDescent="0.25">
      <c r="A21" s="45">
        <v>17</v>
      </c>
      <c r="B21" s="17">
        <v>3.4861000000000003E-2</v>
      </c>
    </row>
    <row r="22" spans="1:2" x14ac:dyDescent="0.25">
      <c r="A22" s="45">
        <v>18</v>
      </c>
      <c r="B22" s="17">
        <v>2.5000000000000001E-2</v>
      </c>
    </row>
    <row r="23" spans="1:2" x14ac:dyDescent="0.25">
      <c r="A23" s="45">
        <v>19</v>
      </c>
      <c r="B23" s="17">
        <v>1.3055000000000001E-2</v>
      </c>
    </row>
    <row r="24" spans="1:2" x14ac:dyDescent="0.25">
      <c r="A24" s="45">
        <v>20</v>
      </c>
      <c r="B24" s="17">
        <v>8.1939999999999999E-3</v>
      </c>
    </row>
    <row r="25" spans="1:2" x14ac:dyDescent="0.25">
      <c r="A25" s="45">
        <v>21</v>
      </c>
      <c r="B25" s="17">
        <v>3.055E-3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4"/>
  <sheetViews>
    <sheetView workbookViewId="0"/>
  </sheetViews>
  <sheetFormatPr defaultRowHeight="15" x14ac:dyDescent="0.25"/>
  <cols>
    <col min="2" max="2" width="38" bestFit="1" customWidth="1"/>
    <col min="3" max="3" width="14" bestFit="1" customWidth="1"/>
    <col min="4" max="4" width="12" customWidth="1"/>
    <col min="5" max="5" width="17.7109375" customWidth="1"/>
    <col min="6" max="6" width="14.28515625" customWidth="1"/>
    <col min="8" max="9" width="34.7109375" bestFit="1" customWidth="1"/>
    <col min="10" max="10" width="7.7109375" bestFit="1" customWidth="1"/>
  </cols>
  <sheetData>
    <row r="1" spans="1:10" ht="18.75" x14ac:dyDescent="0.3">
      <c r="A1" s="50" t="s">
        <v>127</v>
      </c>
    </row>
    <row r="2" spans="1:10" ht="18.75" x14ac:dyDescent="0.3">
      <c r="A2" s="50" t="s">
        <v>126</v>
      </c>
    </row>
    <row r="3" spans="1:10" ht="21" x14ac:dyDescent="0.25">
      <c r="A3" s="38" t="s">
        <v>49</v>
      </c>
      <c r="B3" s="39"/>
      <c r="C3" s="39"/>
    </row>
    <row r="4" spans="1:10" ht="45" x14ac:dyDescent="0.25">
      <c r="A4" s="41" t="s">
        <v>0</v>
      </c>
      <c r="B4" s="41" t="s">
        <v>81</v>
      </c>
      <c r="C4" s="42" t="s">
        <v>119</v>
      </c>
      <c r="D4" s="24" t="s">
        <v>101</v>
      </c>
      <c r="E4" s="24" t="s">
        <v>122</v>
      </c>
      <c r="F4" s="24" t="s">
        <v>123</v>
      </c>
      <c r="H4" s="1" t="s">
        <v>110</v>
      </c>
      <c r="I4" s="1" t="s">
        <v>118</v>
      </c>
      <c r="J4" s="1" t="s">
        <v>109</v>
      </c>
    </row>
    <row r="5" spans="1:10" x14ac:dyDescent="0.25">
      <c r="A5" s="41">
        <v>1</v>
      </c>
      <c r="B5" s="39" t="s">
        <v>82</v>
      </c>
      <c r="C5" s="44">
        <v>11.460837887067401</v>
      </c>
      <c r="D5" s="27">
        <f>$C$24</f>
        <v>10.9715277777778</v>
      </c>
      <c r="E5" s="27">
        <f>$H$10</f>
        <v>10.524658916279018</v>
      </c>
      <c r="F5" s="27">
        <f>$I$10</f>
        <v>11.418396639276581</v>
      </c>
      <c r="H5" s="1">
        <v>0.05</v>
      </c>
      <c r="I5" s="28">
        <f>_xlfn.STDEV.P(C5:C10,C12:C17,C19:C23)</f>
        <v>0.86913670975577251</v>
      </c>
      <c r="J5" s="1">
        <v>17</v>
      </c>
    </row>
    <row r="6" spans="1:10" x14ac:dyDescent="0.25">
      <c r="A6" s="41">
        <v>2</v>
      </c>
      <c r="B6" s="39" t="s">
        <v>83</v>
      </c>
      <c r="C6" s="44">
        <v>10.648648648648599</v>
      </c>
      <c r="D6" s="27">
        <f t="shared" ref="D6:D24" si="0">$C$24</f>
        <v>10.9715277777778</v>
      </c>
      <c r="E6" s="27">
        <f t="shared" ref="E6:E24" si="1">$H$10</f>
        <v>10.524658916279018</v>
      </c>
      <c r="F6" s="27">
        <f t="shared" ref="F6:F24" si="2">$I$10</f>
        <v>11.418396639276581</v>
      </c>
      <c r="H6" s="1"/>
      <c r="I6" s="1" t="s">
        <v>111</v>
      </c>
      <c r="J6" s="26"/>
    </row>
    <row r="7" spans="1:10" x14ac:dyDescent="0.25">
      <c r="A7" s="41">
        <v>3</v>
      </c>
      <c r="B7" s="39" t="s">
        <v>84</v>
      </c>
      <c r="C7" s="44">
        <v>8.5287356321839098</v>
      </c>
      <c r="D7" s="27">
        <f t="shared" si="0"/>
        <v>10.9715277777778</v>
      </c>
      <c r="E7" s="27">
        <f t="shared" si="1"/>
        <v>10.524658916279018</v>
      </c>
      <c r="F7" s="27">
        <f t="shared" si="2"/>
        <v>11.418396639276581</v>
      </c>
      <c r="H7" s="26"/>
      <c r="I7" s="26">
        <f>_xlfn.CONFIDENCE.T(H5,I5,J5)</f>
        <v>0.44686886149878219</v>
      </c>
      <c r="J7" s="26"/>
    </row>
    <row r="8" spans="1:10" x14ac:dyDescent="0.25">
      <c r="A8" s="41">
        <v>4</v>
      </c>
      <c r="B8" s="39" t="s">
        <v>85</v>
      </c>
      <c r="C8" s="44">
        <v>9.8511111111111092</v>
      </c>
      <c r="D8" s="27">
        <f t="shared" si="0"/>
        <v>10.9715277777778</v>
      </c>
      <c r="E8" s="27">
        <f t="shared" si="1"/>
        <v>10.524658916279018</v>
      </c>
      <c r="F8" s="27">
        <f t="shared" si="2"/>
        <v>11.418396639276581</v>
      </c>
      <c r="H8" s="26"/>
      <c r="I8" s="26"/>
      <c r="J8" s="26"/>
    </row>
    <row r="9" spans="1:10" x14ac:dyDescent="0.25">
      <c r="A9" s="41">
        <v>5</v>
      </c>
      <c r="B9" s="39" t="s">
        <v>86</v>
      </c>
      <c r="C9" s="44">
        <v>11.4927971188475</v>
      </c>
      <c r="D9" s="27">
        <f t="shared" si="0"/>
        <v>10.9715277777778</v>
      </c>
      <c r="E9" s="27">
        <f t="shared" si="1"/>
        <v>10.524658916279018</v>
      </c>
      <c r="F9" s="27">
        <f t="shared" si="2"/>
        <v>11.418396639276581</v>
      </c>
      <c r="H9" s="26" t="s">
        <v>115</v>
      </c>
      <c r="I9" s="26" t="s">
        <v>115</v>
      </c>
      <c r="J9" s="26"/>
    </row>
    <row r="10" spans="1:10" x14ac:dyDescent="0.25">
      <c r="A10" s="41">
        <v>6</v>
      </c>
      <c r="B10" s="39" t="s">
        <v>87</v>
      </c>
      <c r="C10" s="44">
        <v>10.2909090909091</v>
      </c>
      <c r="D10" s="27">
        <f t="shared" si="0"/>
        <v>10.9715277777778</v>
      </c>
      <c r="E10" s="27">
        <f t="shared" si="1"/>
        <v>10.524658916279018</v>
      </c>
      <c r="F10" s="27">
        <f t="shared" si="2"/>
        <v>11.418396639276581</v>
      </c>
      <c r="H10" s="27">
        <f>C24-I7</f>
        <v>10.524658916279018</v>
      </c>
      <c r="I10" s="27">
        <f>C24+I7</f>
        <v>11.418396639276581</v>
      </c>
      <c r="J10" s="26"/>
    </row>
    <row r="11" spans="1:10" x14ac:dyDescent="0.25">
      <c r="A11" s="41">
        <v>7</v>
      </c>
      <c r="B11" s="39" t="s">
        <v>88</v>
      </c>
      <c r="C11" s="44">
        <v>11.4705882352941</v>
      </c>
      <c r="D11" s="27">
        <f t="shared" si="0"/>
        <v>10.9715277777778</v>
      </c>
      <c r="E11" s="27">
        <f t="shared" si="1"/>
        <v>10.524658916279018</v>
      </c>
      <c r="F11" s="27">
        <f t="shared" si="2"/>
        <v>11.418396639276581</v>
      </c>
    </row>
    <row r="12" spans="1:10" x14ac:dyDescent="0.25">
      <c r="A12" s="41">
        <v>8</v>
      </c>
      <c r="B12" s="39" t="s">
        <v>89</v>
      </c>
      <c r="C12" s="44">
        <v>10.2776617954071</v>
      </c>
      <c r="D12" s="27">
        <f t="shared" si="0"/>
        <v>10.9715277777778</v>
      </c>
      <c r="E12" s="27">
        <f t="shared" si="1"/>
        <v>10.524658916279018</v>
      </c>
      <c r="F12" s="27">
        <f t="shared" si="2"/>
        <v>11.418396639276581</v>
      </c>
    </row>
    <row r="13" spans="1:10" x14ac:dyDescent="0.25">
      <c r="A13" s="41">
        <v>9</v>
      </c>
      <c r="B13" s="39" t="s">
        <v>90</v>
      </c>
      <c r="C13" s="44">
        <v>11.6612021857923</v>
      </c>
      <c r="D13" s="27">
        <f t="shared" si="0"/>
        <v>10.9715277777778</v>
      </c>
      <c r="E13" s="27">
        <f t="shared" si="1"/>
        <v>10.524658916279018</v>
      </c>
      <c r="F13" s="27">
        <f t="shared" si="2"/>
        <v>11.418396639276581</v>
      </c>
    </row>
    <row r="14" spans="1:10" x14ac:dyDescent="0.25">
      <c r="A14" s="41">
        <v>10</v>
      </c>
      <c r="B14" s="39" t="s">
        <v>91</v>
      </c>
      <c r="C14" s="44">
        <v>12.370253164557001</v>
      </c>
      <c r="D14" s="27">
        <f t="shared" si="0"/>
        <v>10.9715277777778</v>
      </c>
      <c r="E14" s="27">
        <f t="shared" si="1"/>
        <v>10.524658916279018</v>
      </c>
      <c r="F14" s="27">
        <f t="shared" si="2"/>
        <v>11.418396639276581</v>
      </c>
    </row>
    <row r="15" spans="1:10" x14ac:dyDescent="0.25">
      <c r="A15" s="41">
        <v>11</v>
      </c>
      <c r="B15" s="39" t="s">
        <v>92</v>
      </c>
      <c r="C15" s="44">
        <v>11.0133333333333</v>
      </c>
      <c r="D15" s="27">
        <f t="shared" si="0"/>
        <v>10.9715277777778</v>
      </c>
      <c r="E15" s="27">
        <f t="shared" si="1"/>
        <v>10.524658916279018</v>
      </c>
      <c r="F15" s="27">
        <f t="shared" si="2"/>
        <v>11.418396639276581</v>
      </c>
    </row>
    <row r="16" spans="1:10" x14ac:dyDescent="0.25">
      <c r="A16" s="41">
        <v>12</v>
      </c>
      <c r="B16" s="39" t="s">
        <v>93</v>
      </c>
      <c r="C16" s="44">
        <v>10.843137254902</v>
      </c>
      <c r="D16" s="27">
        <f t="shared" si="0"/>
        <v>10.9715277777778</v>
      </c>
      <c r="E16" s="27">
        <f t="shared" si="1"/>
        <v>10.524658916279018</v>
      </c>
      <c r="F16" s="27">
        <f t="shared" si="2"/>
        <v>11.418396639276581</v>
      </c>
    </row>
    <row r="17" spans="1:6" x14ac:dyDescent="0.25">
      <c r="A17" s="41">
        <v>13</v>
      </c>
      <c r="B17" s="39" t="s">
        <v>94</v>
      </c>
      <c r="C17" s="44">
        <v>10.8958333333333</v>
      </c>
      <c r="D17" s="27">
        <f t="shared" si="0"/>
        <v>10.9715277777778</v>
      </c>
      <c r="E17" s="27">
        <f t="shared" si="1"/>
        <v>10.524658916279018</v>
      </c>
      <c r="F17" s="27">
        <f t="shared" si="2"/>
        <v>11.418396639276581</v>
      </c>
    </row>
    <row r="18" spans="1:6" x14ac:dyDescent="0.25">
      <c r="A18" s="41">
        <v>14</v>
      </c>
      <c r="B18" s="39" t="s">
        <v>95</v>
      </c>
      <c r="C18" s="44">
        <v>14</v>
      </c>
      <c r="D18" s="27">
        <f t="shared" si="0"/>
        <v>10.9715277777778</v>
      </c>
      <c r="E18" s="27">
        <f t="shared" si="1"/>
        <v>10.524658916279018</v>
      </c>
      <c r="F18" s="27">
        <f t="shared" si="2"/>
        <v>11.418396639276581</v>
      </c>
    </row>
    <row r="19" spans="1:6" x14ac:dyDescent="0.25">
      <c r="A19" s="41">
        <v>15</v>
      </c>
      <c r="B19" s="39" t="s">
        <v>96</v>
      </c>
      <c r="C19" s="44">
        <v>11.366666666666699</v>
      </c>
      <c r="D19" s="27">
        <f t="shared" si="0"/>
        <v>10.9715277777778</v>
      </c>
      <c r="E19" s="27">
        <f t="shared" si="1"/>
        <v>10.524658916279018</v>
      </c>
      <c r="F19" s="27">
        <f t="shared" si="2"/>
        <v>11.418396639276581</v>
      </c>
    </row>
    <row r="20" spans="1:6" x14ac:dyDescent="0.25">
      <c r="A20" s="41">
        <v>16</v>
      </c>
      <c r="B20" s="39" t="s">
        <v>97</v>
      </c>
      <c r="C20" s="44">
        <v>10.6844106463878</v>
      </c>
      <c r="D20" s="27">
        <f t="shared" si="0"/>
        <v>10.9715277777778</v>
      </c>
      <c r="E20" s="27">
        <f t="shared" si="1"/>
        <v>10.524658916279018</v>
      </c>
      <c r="F20" s="27">
        <f t="shared" si="2"/>
        <v>11.418396639276581</v>
      </c>
    </row>
    <row r="21" spans="1:6" x14ac:dyDescent="0.25">
      <c r="A21" s="41">
        <v>17</v>
      </c>
      <c r="B21" s="39" t="s">
        <v>98</v>
      </c>
      <c r="C21" s="44">
        <v>10.967680608365001</v>
      </c>
      <c r="D21" s="27">
        <f t="shared" si="0"/>
        <v>10.9715277777778</v>
      </c>
      <c r="E21" s="27">
        <f t="shared" si="1"/>
        <v>10.524658916279018</v>
      </c>
      <c r="F21" s="27">
        <f t="shared" si="2"/>
        <v>11.418396639276581</v>
      </c>
    </row>
    <row r="22" spans="1:6" x14ac:dyDescent="0.25">
      <c r="A22" s="41">
        <v>18</v>
      </c>
      <c r="B22" s="39" t="s">
        <v>99</v>
      </c>
      <c r="C22" s="44">
        <v>11.2307692307692</v>
      </c>
      <c r="D22" s="27">
        <f t="shared" si="0"/>
        <v>10.9715277777778</v>
      </c>
      <c r="E22" s="27">
        <f t="shared" si="1"/>
        <v>10.524658916279018</v>
      </c>
      <c r="F22" s="27">
        <f t="shared" si="2"/>
        <v>11.418396639276581</v>
      </c>
    </row>
    <row r="23" spans="1:6" x14ac:dyDescent="0.25">
      <c r="A23" s="41">
        <v>19</v>
      </c>
      <c r="B23" s="39" t="s">
        <v>100</v>
      </c>
      <c r="C23" s="44">
        <v>12.127118644067799</v>
      </c>
      <c r="D23" s="27">
        <f t="shared" si="0"/>
        <v>10.9715277777778</v>
      </c>
      <c r="E23" s="27">
        <f t="shared" si="1"/>
        <v>10.524658916279018</v>
      </c>
      <c r="F23" s="27">
        <f t="shared" si="2"/>
        <v>11.418396639276581</v>
      </c>
    </row>
    <row r="24" spans="1:6" x14ac:dyDescent="0.25">
      <c r="A24" s="41">
        <v>20</v>
      </c>
      <c r="B24" s="39" t="s">
        <v>101</v>
      </c>
      <c r="C24" s="44">
        <v>10.9715277777778</v>
      </c>
      <c r="D24" s="27">
        <f t="shared" si="0"/>
        <v>10.9715277777778</v>
      </c>
      <c r="E24" s="27">
        <f t="shared" si="1"/>
        <v>10.524658916279018</v>
      </c>
      <c r="F24" s="27">
        <f t="shared" si="2"/>
        <v>11.418396639276581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24"/>
  <sheetViews>
    <sheetView zoomScaleNormal="100" workbookViewId="0"/>
  </sheetViews>
  <sheetFormatPr defaultRowHeight="15" x14ac:dyDescent="0.25"/>
  <cols>
    <col min="1" max="1" width="11.28515625" style="10" customWidth="1"/>
    <col min="2" max="2" width="37.42578125" style="10" customWidth="1"/>
    <col min="3" max="3" width="69.28515625" style="10" customWidth="1"/>
    <col min="4" max="4" width="22.85546875" customWidth="1"/>
  </cols>
  <sheetData>
    <row r="1" spans="1:4" ht="18.75" x14ac:dyDescent="0.3">
      <c r="A1" s="50" t="s">
        <v>127</v>
      </c>
    </row>
    <row r="2" spans="1:4" ht="21" x14ac:dyDescent="0.25">
      <c r="A2" s="2" t="s">
        <v>49</v>
      </c>
    </row>
    <row r="3" spans="1:4" ht="45" x14ac:dyDescent="0.25">
      <c r="A3" s="11" t="s">
        <v>50</v>
      </c>
      <c r="B3" s="11" t="s">
        <v>51</v>
      </c>
      <c r="C3" s="11" t="s">
        <v>5</v>
      </c>
      <c r="D3" s="14" t="s">
        <v>48</v>
      </c>
    </row>
    <row r="4" spans="1:4" ht="75" x14ac:dyDescent="0.25">
      <c r="A4" s="11">
        <v>1</v>
      </c>
      <c r="B4" s="12" t="s">
        <v>52</v>
      </c>
      <c r="C4" s="12" t="s">
        <v>53</v>
      </c>
      <c r="D4" s="19">
        <v>0.88166666666666704</v>
      </c>
    </row>
    <row r="5" spans="1:4" ht="90" x14ac:dyDescent="0.25">
      <c r="A5" s="11">
        <v>2</v>
      </c>
      <c r="B5" s="12" t="s">
        <v>52</v>
      </c>
      <c r="C5" s="12" t="s">
        <v>54</v>
      </c>
      <c r="D5" s="19">
        <v>0.78263888888888899</v>
      </c>
    </row>
    <row r="6" spans="1:4" ht="75" x14ac:dyDescent="0.25">
      <c r="A6" s="11">
        <v>3</v>
      </c>
      <c r="B6" s="12" t="s">
        <v>55</v>
      </c>
      <c r="C6" s="12" t="s">
        <v>56</v>
      </c>
      <c r="D6" s="19">
        <v>0.75666666666666704</v>
      </c>
    </row>
    <row r="7" spans="1:4" ht="75" x14ac:dyDescent="0.25">
      <c r="A7" s="11">
        <v>4</v>
      </c>
      <c r="B7" s="12" t="s">
        <v>55</v>
      </c>
      <c r="C7" s="12" t="s">
        <v>57</v>
      </c>
      <c r="D7" s="19">
        <v>0.92055555555555602</v>
      </c>
    </row>
    <row r="8" spans="1:4" ht="285" x14ac:dyDescent="0.25">
      <c r="A8" s="11">
        <v>5</v>
      </c>
      <c r="B8" s="12" t="s">
        <v>58</v>
      </c>
      <c r="C8" s="12" t="s">
        <v>59</v>
      </c>
      <c r="D8" s="19">
        <v>0.69694444444444403</v>
      </c>
    </row>
    <row r="9" spans="1:4" ht="75" x14ac:dyDescent="0.25">
      <c r="A9" s="11">
        <v>6</v>
      </c>
      <c r="B9" s="12" t="s">
        <v>55</v>
      </c>
      <c r="C9" s="12" t="s">
        <v>60</v>
      </c>
      <c r="D9" s="19">
        <v>0.73569444444444398</v>
      </c>
    </row>
    <row r="10" spans="1:4" ht="390" x14ac:dyDescent="0.25">
      <c r="A10" s="11">
        <v>7</v>
      </c>
      <c r="B10" s="12" t="s">
        <v>52</v>
      </c>
      <c r="C10" s="13" t="s">
        <v>61</v>
      </c>
      <c r="D10" s="19">
        <v>0.619305555555556</v>
      </c>
    </row>
    <row r="11" spans="1:4" ht="75" x14ac:dyDescent="0.25">
      <c r="A11" s="11">
        <v>8</v>
      </c>
      <c r="B11" s="12" t="s">
        <v>55</v>
      </c>
      <c r="C11" s="12" t="s">
        <v>62</v>
      </c>
      <c r="D11" s="19">
        <v>0.29430555555555599</v>
      </c>
    </row>
    <row r="12" spans="1:4" ht="105" x14ac:dyDescent="0.25">
      <c r="A12" s="11">
        <v>9</v>
      </c>
      <c r="B12" s="12" t="s">
        <v>63</v>
      </c>
      <c r="C12" s="12" t="s">
        <v>64</v>
      </c>
      <c r="D12" s="19">
        <v>0.70611111111111102</v>
      </c>
    </row>
    <row r="13" spans="1:4" ht="105" x14ac:dyDescent="0.25">
      <c r="A13" s="11">
        <v>10</v>
      </c>
      <c r="B13" s="12" t="s">
        <v>65</v>
      </c>
      <c r="C13" s="12" t="s">
        <v>66</v>
      </c>
      <c r="D13" s="19">
        <v>0.61555555555555597</v>
      </c>
    </row>
    <row r="14" spans="1:4" ht="30" x14ac:dyDescent="0.25">
      <c r="A14" s="11">
        <v>11</v>
      </c>
      <c r="B14" s="12" t="s">
        <v>67</v>
      </c>
      <c r="C14" s="12" t="s">
        <v>68</v>
      </c>
      <c r="D14" s="19">
        <v>0.45750000000000002</v>
      </c>
    </row>
    <row r="15" spans="1:4" ht="30" x14ac:dyDescent="0.25">
      <c r="A15" s="11">
        <v>12</v>
      </c>
      <c r="B15" s="12" t="s">
        <v>67</v>
      </c>
      <c r="C15" s="12" t="s">
        <v>69</v>
      </c>
      <c r="D15" s="19">
        <v>0.484722222222222</v>
      </c>
    </row>
    <row r="16" spans="1:4" ht="270" x14ac:dyDescent="0.25">
      <c r="A16" s="11">
        <v>13</v>
      </c>
      <c r="B16" s="12" t="s">
        <v>65</v>
      </c>
      <c r="C16" s="13" t="s">
        <v>70</v>
      </c>
      <c r="D16" s="19">
        <v>0.320694444444444</v>
      </c>
    </row>
    <row r="17" spans="1:4" ht="165" x14ac:dyDescent="0.25">
      <c r="A17" s="11">
        <v>14</v>
      </c>
      <c r="B17" s="12" t="s">
        <v>71</v>
      </c>
      <c r="C17" s="12" t="s">
        <v>72</v>
      </c>
      <c r="D17" s="19">
        <v>0.395972222222222</v>
      </c>
    </row>
    <row r="18" spans="1:4" ht="150" x14ac:dyDescent="0.25">
      <c r="A18" s="11">
        <v>15</v>
      </c>
      <c r="B18" s="12" t="s">
        <v>65</v>
      </c>
      <c r="C18" s="12" t="s">
        <v>73</v>
      </c>
      <c r="D18" s="19">
        <v>0.36875000000000002</v>
      </c>
    </row>
    <row r="19" spans="1:4" ht="225" x14ac:dyDescent="0.25">
      <c r="A19" s="11">
        <v>16</v>
      </c>
      <c r="B19" s="12" t="s">
        <v>65</v>
      </c>
      <c r="C19" s="12" t="s">
        <v>74</v>
      </c>
      <c r="D19" s="19">
        <v>0.36027777777777797</v>
      </c>
    </row>
    <row r="20" spans="1:4" ht="90" x14ac:dyDescent="0.25">
      <c r="A20" s="11">
        <v>17</v>
      </c>
      <c r="B20" s="12" t="s">
        <v>63</v>
      </c>
      <c r="C20" s="12" t="s">
        <v>75</v>
      </c>
      <c r="D20" s="19">
        <v>0.21652777777777801</v>
      </c>
    </row>
    <row r="21" spans="1:4" ht="45" x14ac:dyDescent="0.25">
      <c r="A21" s="11">
        <v>18</v>
      </c>
      <c r="B21" s="12" t="s">
        <v>67</v>
      </c>
      <c r="C21" s="12" t="s">
        <v>76</v>
      </c>
      <c r="D21" s="19">
        <v>0.46541666666666698</v>
      </c>
    </row>
    <row r="22" spans="1:4" ht="60" x14ac:dyDescent="0.25">
      <c r="A22" s="11">
        <v>19</v>
      </c>
      <c r="B22" s="12" t="s">
        <v>52</v>
      </c>
      <c r="C22" s="12" t="s">
        <v>77</v>
      </c>
      <c r="D22" s="19">
        <v>0.37375000000000003</v>
      </c>
    </row>
    <row r="23" spans="1:4" ht="300" x14ac:dyDescent="0.25">
      <c r="A23" s="11">
        <v>20</v>
      </c>
      <c r="B23" s="12" t="s">
        <v>67</v>
      </c>
      <c r="C23" s="12" t="s">
        <v>78</v>
      </c>
      <c r="D23" s="19">
        <v>0.214861111111111</v>
      </c>
    </row>
    <row r="24" spans="1:4" ht="409.5" x14ac:dyDescent="0.25">
      <c r="A24" s="11">
        <v>21</v>
      </c>
      <c r="B24" s="12" t="s">
        <v>67</v>
      </c>
      <c r="C24" s="13" t="s">
        <v>79</v>
      </c>
      <c r="D24" s="19">
        <v>0.303611111111111</v>
      </c>
    </row>
  </sheetData>
  <autoFilter ref="A3:D24" xr:uid="{00000000-0009-0000-0000-000007000000}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"/>
  <sheetViews>
    <sheetView workbookViewId="0"/>
  </sheetViews>
  <sheetFormatPr defaultRowHeight="15" x14ac:dyDescent="0.25"/>
  <cols>
    <col min="1" max="1" width="39.7109375" customWidth="1"/>
    <col min="7" max="7" width="32" bestFit="1" customWidth="1"/>
  </cols>
  <sheetData>
    <row r="1" spans="1:13" ht="18.75" x14ac:dyDescent="0.3">
      <c r="A1" s="50" t="s">
        <v>127</v>
      </c>
    </row>
    <row r="2" spans="1:13" ht="21" x14ac:dyDescent="0.25">
      <c r="A2" s="2" t="s">
        <v>49</v>
      </c>
    </row>
    <row r="3" spans="1:13" x14ac:dyDescent="0.25">
      <c r="A3" s="15" t="s">
        <v>51</v>
      </c>
      <c r="B3" s="49" t="s">
        <v>80</v>
      </c>
      <c r="C3" s="49"/>
      <c r="D3" s="49"/>
      <c r="E3" s="49"/>
      <c r="G3" t="s">
        <v>124</v>
      </c>
    </row>
    <row r="4" spans="1:13" ht="30" x14ac:dyDescent="0.25">
      <c r="A4" s="12" t="s">
        <v>67</v>
      </c>
      <c r="B4" s="11">
        <v>11</v>
      </c>
      <c r="C4" s="11">
        <v>12</v>
      </c>
      <c r="D4" s="11">
        <v>18</v>
      </c>
      <c r="E4" s="11">
        <v>20</v>
      </c>
      <c r="F4" s="11">
        <v>21</v>
      </c>
      <c r="G4" s="20">
        <v>0.38522222222222224</v>
      </c>
      <c r="H4" s="19"/>
      <c r="I4" s="19"/>
      <c r="J4" s="19"/>
      <c r="K4" s="19"/>
      <c r="L4" s="19"/>
    </row>
    <row r="5" spans="1:13" x14ac:dyDescent="0.25">
      <c r="A5" s="12" t="s">
        <v>71</v>
      </c>
      <c r="B5" s="11">
        <v>14</v>
      </c>
      <c r="C5" s="1"/>
      <c r="D5" s="1"/>
      <c r="E5" s="1"/>
      <c r="G5" s="19">
        <v>0.395972222222222</v>
      </c>
    </row>
    <row r="6" spans="1:13" ht="30" x14ac:dyDescent="0.25">
      <c r="A6" s="12" t="s">
        <v>65</v>
      </c>
      <c r="B6" s="11">
        <v>10</v>
      </c>
      <c r="C6" s="11">
        <v>13</v>
      </c>
      <c r="D6" s="11">
        <v>15</v>
      </c>
      <c r="E6" s="11">
        <v>16</v>
      </c>
      <c r="G6" s="20">
        <v>0.41631944444444452</v>
      </c>
      <c r="H6" s="19"/>
      <c r="I6" s="19"/>
      <c r="J6" s="19"/>
      <c r="K6" s="19"/>
      <c r="L6" s="19"/>
    </row>
    <row r="7" spans="1:13" x14ac:dyDescent="0.25">
      <c r="A7" s="12" t="s">
        <v>63</v>
      </c>
      <c r="B7" s="11">
        <v>9</v>
      </c>
      <c r="C7" s="11">
        <v>17</v>
      </c>
      <c r="G7" s="21">
        <v>0.4613194444444445</v>
      </c>
    </row>
    <row r="8" spans="1:13" ht="30" x14ac:dyDescent="0.25">
      <c r="A8" s="12" t="s">
        <v>52</v>
      </c>
      <c r="B8" s="11">
        <v>1</v>
      </c>
      <c r="C8" s="11">
        <v>2</v>
      </c>
      <c r="D8" s="11">
        <v>7</v>
      </c>
      <c r="E8" s="11">
        <v>19</v>
      </c>
      <c r="G8" s="20">
        <v>0.66434027777777804</v>
      </c>
      <c r="H8" s="19"/>
      <c r="I8" s="19"/>
      <c r="J8" s="19"/>
      <c r="K8" s="19"/>
      <c r="L8" s="19"/>
    </row>
    <row r="9" spans="1:13" ht="75" x14ac:dyDescent="0.25">
      <c r="A9" s="12" t="s">
        <v>55</v>
      </c>
      <c r="B9" s="11">
        <v>3</v>
      </c>
      <c r="C9" s="11">
        <v>4</v>
      </c>
      <c r="D9" s="11">
        <v>6</v>
      </c>
      <c r="E9" s="11">
        <v>8</v>
      </c>
      <c r="G9" s="20">
        <v>0.67680555555555566</v>
      </c>
      <c r="H9" s="19"/>
      <c r="I9" s="19"/>
      <c r="J9" s="19"/>
    </row>
    <row r="10" spans="1:13" ht="30" x14ac:dyDescent="0.25">
      <c r="A10" s="12" t="s">
        <v>58</v>
      </c>
      <c r="B10" s="1">
        <v>5</v>
      </c>
      <c r="C10" s="1"/>
      <c r="D10" s="1"/>
      <c r="E10" s="1"/>
      <c r="G10" s="19">
        <v>0.69694444444444403</v>
      </c>
      <c r="H10" s="19"/>
      <c r="I10" s="19"/>
      <c r="J10" s="19"/>
      <c r="K10" s="19"/>
      <c r="L10" s="19"/>
      <c r="M10" s="19"/>
    </row>
  </sheetData>
  <autoFilter ref="A3:G3" xr:uid="{00000000-0009-0000-0000-000008000000}">
    <filterColumn colId="1" showButton="0"/>
    <filterColumn colId="2" showButton="0"/>
    <filterColumn colId="3" showButton="0"/>
    <sortState ref="A4:G10">
      <sortCondition ref="G3"/>
    </sortState>
  </autoFilter>
  <mergeCells count="1">
    <mergeCell ref="B3:E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РУ Уровни</vt:lpstr>
      <vt:lpstr>РУ распределение баллов</vt:lpstr>
      <vt:lpstr>РУ средний балл</vt:lpstr>
      <vt:lpstr>Выполнение заданий РУ</vt:lpstr>
      <vt:lpstr>МА уровни</vt:lpstr>
      <vt:lpstr>МА распределение баллов</vt:lpstr>
      <vt:lpstr>МА средний балл</vt:lpstr>
      <vt:lpstr>Выполнение заданий МА</vt:lpstr>
      <vt:lpstr>Уровень умений участников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Khaytaev PC</dc:creator>
  <cp:lastModifiedBy>Khaytaev PC</cp:lastModifiedBy>
  <dcterms:created xsi:type="dcterms:W3CDTF">2021-12-21T07:20:56Z</dcterms:created>
  <dcterms:modified xsi:type="dcterms:W3CDTF">2022-07-28T19:41:02Z</dcterms:modified>
</cp:coreProperties>
</file>